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tabRatio="845"/>
  </bookViews>
  <sheets>
    <sheet name="费用汇总表" sheetId="1" r:id="rId1"/>
    <sheet name="维保综合费用明细表" sheetId="2" r:id="rId2"/>
    <sheet name="设备故障备件明细表" sheetId="11" r:id="rId3"/>
  </sheets>
  <definedNames>
    <definedName name="_xlnm.Print_Area" localSheetId="2">设备故障备件明细表!$A$1:$I$22</definedName>
  </definedNames>
  <calcPr calcId="144525"/>
</workbook>
</file>

<file path=xl/sharedStrings.xml><?xml version="1.0" encoding="utf-8"?>
<sst xmlns="http://schemas.openxmlformats.org/spreadsheetml/2006/main" count="142" uniqueCount="84">
  <si>
    <t>广佛地铁佛山段公安无线通信系统维护项目
（2023-2026年）费用汇总表</t>
  </si>
  <si>
    <t>序号</t>
  </si>
  <si>
    <t>项目名称</t>
  </si>
  <si>
    <t>里程
（Km)</t>
  </si>
  <si>
    <t>分摊比例</t>
  </si>
  <si>
    <t>佛山段单价
（元）</t>
  </si>
  <si>
    <t>分摊单价
（元）</t>
  </si>
  <si>
    <t>数量</t>
  </si>
  <si>
    <t>单位</t>
  </si>
  <si>
    <t>合价
（元）</t>
  </si>
  <si>
    <t>备注</t>
  </si>
  <si>
    <t>一</t>
  </si>
  <si>
    <t>广佛一期</t>
  </si>
  <si>
    <t>维保综合费用</t>
  </si>
  <si>
    <t>月</t>
  </si>
  <si>
    <t>广佛一期二期综合成本按里程比例分摊。</t>
  </si>
  <si>
    <t>故障备件更换成本</t>
  </si>
  <si>
    <t>项</t>
  </si>
  <si>
    <t>二</t>
  </si>
  <si>
    <t>广佛二期</t>
  </si>
  <si>
    <t>三</t>
  </si>
  <si>
    <t>合计</t>
  </si>
  <si>
    <t>维保综合费用明细表</t>
  </si>
  <si>
    <t>项目特征描述</t>
  </si>
  <si>
    <t>1.范围：广佛一期11站+广佛二期4站+2派出所+1分局</t>
  </si>
  <si>
    <t>2.内容：根据检修规程，开展设备的计划修、巡检工作；设备故障处理、临时性配合任务、消防检测配合作业等工作；包含项目执行所需的劳保用品、工器具、材料耗材等物料；摄像设备清洗所需的拆装、运输。</t>
  </si>
  <si>
    <t>3.其他：设备数量详见附件清单。</t>
  </si>
  <si>
    <t>编码</t>
  </si>
  <si>
    <t>名称</t>
  </si>
  <si>
    <t>单价（元）</t>
  </si>
  <si>
    <t>合价（元）</t>
  </si>
  <si>
    <t>人工费</t>
  </si>
  <si>
    <t>项目经理</t>
  </si>
  <si>
    <t>人*月</t>
  </si>
  <si>
    <t>维保工班长</t>
  </si>
  <si>
    <t>维保人员</t>
  </si>
  <si>
    <t>场地费</t>
  </si>
  <si>
    <t>元*月</t>
  </si>
  <si>
    <t>管理费</t>
  </si>
  <si>
    <t>元</t>
  </si>
  <si>
    <t>利润</t>
  </si>
  <si>
    <t>税金</t>
  </si>
  <si>
    <t>设备故障备件明细表</t>
  </si>
  <si>
    <t>设备名称</t>
  </si>
  <si>
    <t>规格型号</t>
  </si>
  <si>
    <t>备件数量</t>
  </si>
  <si>
    <t>原制造商</t>
  </si>
  <si>
    <t>原产国</t>
  </si>
  <si>
    <t>广佛地铁一期</t>
  </si>
  <si>
    <t>7/8"馈线</t>
  </si>
  <si>
    <t>RF5078</t>
  </si>
  <si>
    <t>根</t>
  </si>
  <si>
    <t>汉胜</t>
  </si>
  <si>
    <t>中国</t>
  </si>
  <si>
    <t>车站固定台及附属设备</t>
  </si>
  <si>
    <t>MTM5200</t>
  </si>
  <si>
    <t>套</t>
  </si>
  <si>
    <t>摩托罗拉</t>
  </si>
  <si>
    <t>马来西亚</t>
  </si>
  <si>
    <t>固定台馈线</t>
  </si>
  <si>
    <t>车载台及附属设备</t>
  </si>
  <si>
    <t>手持台</t>
  </si>
  <si>
    <t>MTP3150</t>
  </si>
  <si>
    <t>台</t>
  </si>
  <si>
    <t>耳机</t>
  </si>
  <si>
    <t>PMLN5733</t>
  </si>
  <si>
    <t>个</t>
  </si>
  <si>
    <t>肩咪</t>
  </si>
  <si>
    <t>PMMN4078A</t>
  </si>
  <si>
    <t>备份电池</t>
  </si>
  <si>
    <t>NNTN8023</t>
  </si>
  <si>
    <t>块</t>
  </si>
  <si>
    <t>手持台座式充电器</t>
  </si>
  <si>
    <t>NNTN8152A</t>
  </si>
  <si>
    <t>1m软跳线</t>
  </si>
  <si>
    <t>NM-NM-9Z*1</t>
  </si>
  <si>
    <t>中天射频</t>
  </si>
  <si>
    <t>3m软跳线</t>
  </si>
  <si>
    <t>NM-NM-9Z*3</t>
  </si>
  <si>
    <t>嵌入式电源系统</t>
  </si>
  <si>
    <t>ETP4890</t>
  </si>
  <si>
    <t>华为</t>
  </si>
  <si>
    <t>广佛地铁二期</t>
  </si>
  <si>
    <t>备注：本备件表为预估数量，实际维保过程数量按实际执行，设备费用包含在包干合同总价中，不因故障备件的类型及数量调整合同价格。</t>
  </si>
</sst>
</file>

<file path=xl/styles.xml><?xml version="1.0" encoding="utf-8"?>
<styleSheet xmlns="http://schemas.openxmlformats.org/spreadsheetml/2006/main">
  <numFmts count="9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0.00_ "/>
    <numFmt numFmtId="178" formatCode="0.000_ "/>
    <numFmt numFmtId="179" formatCode="\¥#,##0.00_);[Red]\(\¥#,##0.00\)"/>
  </numFmts>
  <fonts count="30">
    <font>
      <sz val="11"/>
      <color theme="1"/>
      <name val="等线"/>
      <charset val="134"/>
      <scheme val="minor"/>
    </font>
    <font>
      <sz val="11"/>
      <color theme="1"/>
      <name val="等线"/>
      <charset val="134"/>
    </font>
    <font>
      <b/>
      <sz val="11"/>
      <color theme="1"/>
      <name val="等线"/>
      <charset val="134"/>
    </font>
    <font>
      <sz val="11"/>
      <name val="等线"/>
      <charset val="134"/>
    </font>
    <font>
      <b/>
      <sz val="20"/>
      <color theme="1"/>
      <name val="等线"/>
      <charset val="134"/>
    </font>
    <font>
      <b/>
      <sz val="11"/>
      <color rgb="FF000000"/>
      <name val="等线"/>
      <charset val="134"/>
    </font>
    <font>
      <sz val="11"/>
      <color rgb="FF000000"/>
      <name val="等线"/>
      <charset val="134"/>
    </font>
    <font>
      <sz val="10"/>
      <color rgb="FF000000"/>
      <name val="等线"/>
      <charset val="134"/>
    </font>
    <font>
      <sz val="10"/>
      <color theme="1"/>
      <name val="等线"/>
      <charset val="134"/>
    </font>
    <font>
      <b/>
      <sz val="10"/>
      <color rgb="FF000000"/>
      <name val="等线"/>
      <charset val="134"/>
    </font>
    <font>
      <b/>
      <sz val="24"/>
      <color theme="1"/>
      <name val="等线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0" applyNumberFormat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2" borderId="11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0" borderId="0"/>
  </cellStyleXfs>
  <cellXfs count="70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/>
    <xf numFmtId="177" fontId="1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77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2" fillId="0" borderId="0" xfId="0" applyFont="1"/>
    <xf numFmtId="0" fontId="1" fillId="0" borderId="0" xfId="0" applyFont="1"/>
    <xf numFmtId="0" fontId="4" fillId="0" borderId="0" xfId="0" applyFont="1" applyAlignment="1">
      <alignment horizontal="center" vertical="center"/>
    </xf>
    <xf numFmtId="0" fontId="7" fillId="0" borderId="1" xfId="49" applyFont="1" applyBorder="1" applyAlignment="1">
      <alignment horizontal="center" vertical="center" wrapText="1"/>
    </xf>
    <xf numFmtId="0" fontId="7" fillId="0" borderId="1" xfId="49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0" fontId="8" fillId="0" borderId="1" xfId="0" applyFont="1" applyBorder="1" applyAlignment="1">
      <alignment horizontal="left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177" fontId="9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177" fontId="1" fillId="0" borderId="0" xfId="0" applyNumberFormat="1" applyFont="1"/>
    <xf numFmtId="0" fontId="1" fillId="0" borderId="0" xfId="0" applyFont="1" applyAlignment="1">
      <alignment horizontal="left" wrapText="1"/>
    </xf>
    <xf numFmtId="176" fontId="1" fillId="0" borderId="0" xfId="0" applyNumberFormat="1" applyFont="1"/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77" fontId="10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7" fontId="1" fillId="0" borderId="1" xfId="0" applyNumberFormat="1" applyFont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  <xf numFmtId="179" fontId="2" fillId="0" borderId="1" xfId="0" applyNumberFormat="1" applyFont="1" applyBorder="1" applyAlignment="1">
      <alignment horizontal="left" vertical="center" wrapText="1"/>
    </xf>
    <xf numFmtId="176" fontId="1" fillId="0" borderId="0" xfId="0" applyNumberFormat="1" applyFont="1" applyBorder="1" applyAlignment="1">
      <alignment horizontal="center" vertical="center"/>
    </xf>
    <xf numFmtId="179" fontId="1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tabSelected="1" view="pageBreakPreview" zoomScaleNormal="85" workbookViewId="0">
      <selection activeCell="L10" sqref="L10"/>
    </sheetView>
  </sheetViews>
  <sheetFormatPr defaultColWidth="9" defaultRowHeight="13.5"/>
  <cols>
    <col min="1" max="1" width="5.625" style="31" customWidth="1"/>
    <col min="2" max="2" width="16.6" style="31" customWidth="1"/>
    <col min="3" max="4" width="8.625" style="31" customWidth="1"/>
    <col min="5" max="6" width="12.625" style="49" customWidth="1"/>
    <col min="7" max="8" width="8.125" style="31" customWidth="1"/>
    <col min="9" max="9" width="19.5833333333333" style="49" customWidth="1"/>
    <col min="10" max="10" width="28.125" style="50" customWidth="1"/>
    <col min="11" max="11" width="14.875" style="51" customWidth="1"/>
    <col min="12" max="12" width="17.8666666666667" style="51" customWidth="1"/>
    <col min="13" max="13" width="15.875" style="51" customWidth="1"/>
    <col min="14" max="14" width="15.5083333333333" style="51" customWidth="1"/>
    <col min="15" max="15" width="13.75" style="51" customWidth="1"/>
    <col min="16" max="16" width="18.75" style="51" customWidth="1"/>
    <col min="17" max="16384" width="9" style="31"/>
  </cols>
  <sheetData>
    <row r="1" s="31" customFormat="1" ht="69" customHeight="1" spans="1:16">
      <c r="A1" s="52" t="s">
        <v>0</v>
      </c>
      <c r="B1" s="53"/>
      <c r="C1" s="53"/>
      <c r="D1" s="53"/>
      <c r="E1" s="54"/>
      <c r="F1" s="54"/>
      <c r="G1" s="53"/>
      <c r="H1" s="53"/>
      <c r="I1" s="54"/>
      <c r="J1" s="53"/>
      <c r="K1" s="63"/>
      <c r="L1" s="63"/>
      <c r="M1" s="63"/>
      <c r="N1" s="63"/>
      <c r="O1" s="63"/>
      <c r="P1" s="63"/>
    </row>
    <row r="2" s="30" customFormat="1" ht="43" customHeight="1" spans="1:16">
      <c r="A2" s="55" t="s">
        <v>1</v>
      </c>
      <c r="B2" s="55" t="s">
        <v>2</v>
      </c>
      <c r="C2" s="56" t="s">
        <v>3</v>
      </c>
      <c r="D2" s="55" t="s">
        <v>4</v>
      </c>
      <c r="E2" s="57" t="s">
        <v>5</v>
      </c>
      <c r="F2" s="57" t="s">
        <v>6</v>
      </c>
      <c r="G2" s="56" t="s">
        <v>7</v>
      </c>
      <c r="H2" s="56" t="s">
        <v>8</v>
      </c>
      <c r="I2" s="57" t="s">
        <v>9</v>
      </c>
      <c r="J2" s="64" t="s">
        <v>10</v>
      </c>
      <c r="K2" s="65"/>
      <c r="L2" s="65"/>
      <c r="M2" s="65"/>
      <c r="N2" s="65"/>
      <c r="O2" s="65"/>
      <c r="P2" s="65"/>
    </row>
    <row r="3" s="47" customFormat="1" ht="40" customHeight="1" spans="1:16">
      <c r="A3" s="55" t="s">
        <v>11</v>
      </c>
      <c r="B3" s="55" t="s">
        <v>12</v>
      </c>
      <c r="C3" s="55"/>
      <c r="D3" s="55"/>
      <c r="E3" s="58"/>
      <c r="F3" s="58"/>
      <c r="G3" s="55"/>
      <c r="H3" s="55"/>
      <c r="I3" s="58"/>
      <c r="J3" s="66"/>
      <c r="K3" s="67"/>
      <c r="L3" s="63"/>
      <c r="M3" s="63"/>
      <c r="N3" s="63"/>
      <c r="O3" s="63"/>
      <c r="P3" s="63"/>
    </row>
    <row r="4" s="47" customFormat="1" ht="40" customHeight="1" spans="1:16">
      <c r="A4" s="59">
        <v>1</v>
      </c>
      <c r="B4" s="59" t="s">
        <v>13</v>
      </c>
      <c r="C4" s="59">
        <v>14.797</v>
      </c>
      <c r="D4" s="60">
        <f>C4/21.475</f>
        <v>0.689033760186263</v>
      </c>
      <c r="E4" s="61"/>
      <c r="F4" s="61"/>
      <c r="G4" s="59">
        <v>36</v>
      </c>
      <c r="H4" s="62" t="s">
        <v>14</v>
      </c>
      <c r="I4" s="61"/>
      <c r="J4" s="68" t="s">
        <v>15</v>
      </c>
      <c r="K4" s="67"/>
      <c r="L4" s="63"/>
      <c r="M4" s="63"/>
      <c r="N4" s="63"/>
      <c r="O4" s="63"/>
      <c r="P4" s="63"/>
    </row>
    <row r="5" s="47" customFormat="1" ht="40" customHeight="1" spans="1:16">
      <c r="A5" s="59">
        <v>2</v>
      </c>
      <c r="B5" s="59" t="s">
        <v>16</v>
      </c>
      <c r="C5" s="59"/>
      <c r="D5" s="59"/>
      <c r="E5" s="61"/>
      <c r="F5" s="61"/>
      <c r="G5" s="59">
        <v>1</v>
      </c>
      <c r="H5" s="62" t="s">
        <v>17</v>
      </c>
      <c r="I5" s="61"/>
      <c r="J5" s="68"/>
      <c r="K5" s="67"/>
      <c r="L5" s="63"/>
      <c r="M5" s="63"/>
      <c r="N5" s="63"/>
      <c r="O5" s="63"/>
      <c r="P5" s="63"/>
    </row>
    <row r="6" s="47" customFormat="1" ht="40" customHeight="1" spans="1:16">
      <c r="A6" s="55" t="s">
        <v>18</v>
      </c>
      <c r="B6" s="55" t="s">
        <v>19</v>
      </c>
      <c r="C6" s="59"/>
      <c r="D6" s="59"/>
      <c r="E6" s="61"/>
      <c r="F6" s="61"/>
      <c r="G6" s="59"/>
      <c r="H6" s="62"/>
      <c r="I6" s="58"/>
      <c r="J6" s="66"/>
      <c r="K6" s="67"/>
      <c r="L6" s="63"/>
      <c r="M6" s="63"/>
      <c r="N6" s="63"/>
      <c r="O6" s="63"/>
      <c r="P6" s="63"/>
    </row>
    <row r="7" s="47" customFormat="1" ht="40" customHeight="1" spans="1:16">
      <c r="A7" s="59">
        <v>1</v>
      </c>
      <c r="B7" s="59" t="s">
        <v>13</v>
      </c>
      <c r="C7" s="59">
        <v>6.678</v>
      </c>
      <c r="D7" s="60">
        <f>C7/21.475</f>
        <v>0.310966239813737</v>
      </c>
      <c r="E7" s="61"/>
      <c r="F7" s="61"/>
      <c r="G7" s="59">
        <v>33</v>
      </c>
      <c r="H7" s="62" t="s">
        <v>14</v>
      </c>
      <c r="I7" s="61"/>
      <c r="J7" s="68" t="s">
        <v>15</v>
      </c>
      <c r="K7" s="67"/>
      <c r="L7" s="63"/>
      <c r="M7" s="63"/>
      <c r="N7" s="63"/>
      <c r="O7" s="63"/>
      <c r="P7" s="63"/>
    </row>
    <row r="8" s="47" customFormat="1" ht="40" customHeight="1" spans="1:16">
      <c r="A8" s="59">
        <v>2</v>
      </c>
      <c r="B8" s="59" t="s">
        <v>16</v>
      </c>
      <c r="C8" s="59"/>
      <c r="D8" s="59"/>
      <c r="E8" s="61"/>
      <c r="F8" s="61"/>
      <c r="G8" s="59">
        <v>1</v>
      </c>
      <c r="H8" s="62" t="s">
        <v>17</v>
      </c>
      <c r="I8" s="61"/>
      <c r="J8" s="59"/>
      <c r="K8" s="67"/>
      <c r="L8" s="63"/>
      <c r="M8" s="63"/>
      <c r="N8" s="63"/>
      <c r="O8" s="63"/>
      <c r="P8" s="63"/>
    </row>
    <row r="9" s="48" customFormat="1" ht="40" customHeight="1" spans="1:16">
      <c r="A9" s="55" t="s">
        <v>20</v>
      </c>
      <c r="B9" s="55" t="s">
        <v>21</v>
      </c>
      <c r="C9" s="59"/>
      <c r="D9" s="59"/>
      <c r="E9" s="61"/>
      <c r="F9" s="61"/>
      <c r="G9" s="59"/>
      <c r="H9" s="59"/>
      <c r="I9" s="58"/>
      <c r="J9" s="69"/>
      <c r="K9" s="63"/>
      <c r="L9" s="63"/>
      <c r="M9" s="63"/>
      <c r="N9" s="63"/>
      <c r="O9" s="63"/>
      <c r="P9" s="63"/>
    </row>
  </sheetData>
  <mergeCells count="1">
    <mergeCell ref="A1:J1"/>
  </mergeCells>
  <printOptions horizontalCentered="1"/>
  <pageMargins left="0.629861111111111" right="0.472222222222222" top="0.550694444444444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view="pageBreakPreview" zoomScaleNormal="100" topLeftCell="A8" workbookViewId="0">
      <selection activeCell="G14" sqref="G14"/>
    </sheetView>
  </sheetViews>
  <sheetFormatPr defaultColWidth="9" defaultRowHeight="13.5" outlineLevelCol="7"/>
  <cols>
    <col min="1" max="4" width="9" style="31"/>
    <col min="5" max="5" width="10.825" style="31" customWidth="1"/>
    <col min="6" max="6" width="13.0833333333333" style="31" customWidth="1"/>
    <col min="7" max="7" width="12.6166666666667" style="31" customWidth="1"/>
    <col min="8" max="8" width="19" style="31" customWidth="1"/>
    <col min="9" max="16384" width="9" style="31"/>
  </cols>
  <sheetData>
    <row r="1" ht="43.5" customHeight="1" spans="1:8">
      <c r="A1" s="32" t="s">
        <v>22</v>
      </c>
      <c r="B1" s="32"/>
      <c r="C1" s="32"/>
      <c r="D1" s="32"/>
      <c r="E1" s="32"/>
      <c r="F1" s="32"/>
      <c r="G1" s="32"/>
      <c r="H1" s="32"/>
    </row>
    <row r="2" ht="30" customHeight="1" spans="1:8">
      <c r="A2" s="33" t="s">
        <v>23</v>
      </c>
      <c r="B2" s="34" t="s">
        <v>24</v>
      </c>
      <c r="C2" s="34"/>
      <c r="D2" s="34"/>
      <c r="E2" s="34"/>
      <c r="F2" s="34"/>
      <c r="G2" s="34"/>
      <c r="H2" s="34"/>
    </row>
    <row r="3" ht="42" customHeight="1" spans="1:8">
      <c r="A3" s="33"/>
      <c r="B3" s="34" t="s">
        <v>25</v>
      </c>
      <c r="C3" s="34"/>
      <c r="D3" s="34"/>
      <c r="E3" s="34"/>
      <c r="F3" s="34"/>
      <c r="G3" s="34"/>
      <c r="H3" s="34"/>
    </row>
    <row r="4" ht="30" customHeight="1" spans="1:8">
      <c r="A4" s="33"/>
      <c r="B4" s="34" t="s">
        <v>26</v>
      </c>
      <c r="C4" s="34"/>
      <c r="D4" s="34"/>
      <c r="E4" s="34"/>
      <c r="F4" s="34"/>
      <c r="G4" s="34"/>
      <c r="H4" s="34"/>
    </row>
    <row r="5" ht="30" customHeight="1" spans="1:8">
      <c r="A5" s="35" t="s">
        <v>27</v>
      </c>
      <c r="B5" s="35" t="s">
        <v>28</v>
      </c>
      <c r="C5" s="35"/>
      <c r="D5" s="35" t="s">
        <v>8</v>
      </c>
      <c r="E5" s="35" t="s">
        <v>7</v>
      </c>
      <c r="F5" s="35" t="s">
        <v>29</v>
      </c>
      <c r="G5" s="35" t="s">
        <v>30</v>
      </c>
      <c r="H5" s="36" t="s">
        <v>10</v>
      </c>
    </row>
    <row r="6" ht="27" customHeight="1" spans="1:8">
      <c r="A6" s="35">
        <v>1</v>
      </c>
      <c r="B6" s="35" t="s">
        <v>31</v>
      </c>
      <c r="C6" s="35"/>
      <c r="D6" s="35"/>
      <c r="E6" s="35"/>
      <c r="F6" s="37"/>
      <c r="G6" s="37">
        <f>G7+G8+G9</f>
        <v>0</v>
      </c>
      <c r="H6" s="38"/>
    </row>
    <row r="7" ht="99" customHeight="1" spans="1:8">
      <c r="A7" s="35">
        <v>1.1</v>
      </c>
      <c r="B7" s="35" t="s">
        <v>32</v>
      </c>
      <c r="C7" s="35"/>
      <c r="D7" s="35" t="s">
        <v>33</v>
      </c>
      <c r="E7" s="35"/>
      <c r="F7" s="37"/>
      <c r="G7" s="37"/>
      <c r="H7" s="39"/>
    </row>
    <row r="8" ht="93" customHeight="1" spans="1:8">
      <c r="A8" s="35">
        <v>1.2</v>
      </c>
      <c r="B8" s="35" t="s">
        <v>34</v>
      </c>
      <c r="C8" s="35"/>
      <c r="D8" s="35" t="s">
        <v>33</v>
      </c>
      <c r="E8" s="35"/>
      <c r="F8" s="37"/>
      <c r="G8" s="37"/>
      <c r="H8" s="39"/>
    </row>
    <row r="9" ht="101" customHeight="1" spans="1:8">
      <c r="A9" s="35">
        <v>1.3</v>
      </c>
      <c r="B9" s="35" t="s">
        <v>35</v>
      </c>
      <c r="C9" s="35"/>
      <c r="D9" s="35" t="s">
        <v>33</v>
      </c>
      <c r="E9" s="35"/>
      <c r="F9" s="37"/>
      <c r="G9" s="37"/>
      <c r="H9" s="39"/>
    </row>
    <row r="10" ht="45" customHeight="1" spans="1:8">
      <c r="A10" s="35">
        <v>2</v>
      </c>
      <c r="B10" s="35" t="s">
        <v>36</v>
      </c>
      <c r="C10" s="35"/>
      <c r="D10" s="35" t="s">
        <v>37</v>
      </c>
      <c r="E10" s="35"/>
      <c r="F10" s="37"/>
      <c r="G10" s="37"/>
      <c r="H10" s="38"/>
    </row>
    <row r="11" ht="41" customHeight="1" spans="1:8">
      <c r="A11" s="35">
        <v>3</v>
      </c>
      <c r="B11" s="35" t="s">
        <v>38</v>
      </c>
      <c r="C11" s="35"/>
      <c r="D11" s="35" t="s">
        <v>39</v>
      </c>
      <c r="E11" s="35"/>
      <c r="F11" s="40"/>
      <c r="G11" s="37"/>
      <c r="H11" s="38"/>
    </row>
    <row r="12" ht="41" customHeight="1" spans="1:8">
      <c r="A12" s="35">
        <v>4</v>
      </c>
      <c r="B12" s="35" t="s">
        <v>40</v>
      </c>
      <c r="C12" s="35"/>
      <c r="D12" s="35" t="s">
        <v>39</v>
      </c>
      <c r="E12" s="35"/>
      <c r="F12" s="40"/>
      <c r="G12" s="37"/>
      <c r="H12" s="38"/>
    </row>
    <row r="13" ht="41" customHeight="1" spans="1:8">
      <c r="A13" s="35">
        <v>5</v>
      </c>
      <c r="B13" s="35" t="s">
        <v>41</v>
      </c>
      <c r="C13" s="35"/>
      <c r="D13" s="35" t="s">
        <v>39</v>
      </c>
      <c r="E13" s="35"/>
      <c r="F13" s="40"/>
      <c r="G13" s="37"/>
      <c r="H13" s="38"/>
    </row>
    <row r="14" s="30" customFormat="1" ht="31" customHeight="1" spans="1:8">
      <c r="A14" s="41" t="s">
        <v>21</v>
      </c>
      <c r="B14" s="42"/>
      <c r="C14" s="42"/>
      <c r="D14" s="42"/>
      <c r="E14" s="43"/>
      <c r="F14" s="44"/>
      <c r="G14" s="45"/>
      <c r="H14" s="46"/>
    </row>
  </sheetData>
  <mergeCells count="15">
    <mergeCell ref="A1:H1"/>
    <mergeCell ref="B2:H2"/>
    <mergeCell ref="B3:H3"/>
    <mergeCell ref="B4:H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A14:E14"/>
    <mergeCell ref="A2:A4"/>
  </mergeCells>
  <printOptions horizontalCentered="1"/>
  <pageMargins left="0.700694444444445" right="0.511805555555556" top="0.751388888888889" bottom="0.751388888888889" header="0.298611111111111" footer="0.298611111111111"/>
  <pageSetup paperSize="9" scale="96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view="pageBreakPreview" zoomScaleNormal="100" topLeftCell="A10" workbookViewId="0">
      <selection activeCell="A23" sqref="A23:I23"/>
    </sheetView>
  </sheetViews>
  <sheetFormatPr defaultColWidth="9" defaultRowHeight="13.5"/>
  <cols>
    <col min="1" max="1" width="6.25" style="5" customWidth="1"/>
    <col min="2" max="2" width="19.0833333333333" style="5" customWidth="1"/>
    <col min="3" max="3" width="14" style="5" customWidth="1"/>
    <col min="4" max="5" width="9" style="5"/>
    <col min="6" max="6" width="13.6333333333333" style="6" customWidth="1"/>
    <col min="7" max="7" width="14.375" style="6" customWidth="1"/>
    <col min="8" max="16384" width="9" style="5"/>
  </cols>
  <sheetData>
    <row r="1" ht="46" customHeight="1" spans="1:9">
      <c r="A1" s="7" t="s">
        <v>42</v>
      </c>
      <c r="B1" s="7"/>
      <c r="C1" s="7"/>
      <c r="D1" s="7"/>
      <c r="E1" s="7"/>
      <c r="F1" s="8"/>
      <c r="G1" s="8"/>
      <c r="H1" s="7"/>
      <c r="I1" s="7"/>
    </row>
    <row r="2" s="1" customFormat="1" ht="48" customHeight="1" spans="1:9">
      <c r="A2" s="9" t="s">
        <v>1</v>
      </c>
      <c r="B2" s="9" t="s">
        <v>43</v>
      </c>
      <c r="C2" s="9" t="s">
        <v>44</v>
      </c>
      <c r="D2" s="9" t="s">
        <v>8</v>
      </c>
      <c r="E2" s="9" t="s">
        <v>45</v>
      </c>
      <c r="F2" s="10" t="s">
        <v>29</v>
      </c>
      <c r="G2" s="10" t="s">
        <v>30</v>
      </c>
      <c r="H2" s="9" t="s">
        <v>46</v>
      </c>
      <c r="I2" s="9" t="s">
        <v>47</v>
      </c>
    </row>
    <row r="3" s="2" customFormat="1" ht="30" customHeight="1" spans="1:9">
      <c r="A3" s="11" t="s">
        <v>11</v>
      </c>
      <c r="B3" s="12" t="s">
        <v>48</v>
      </c>
      <c r="C3" s="12"/>
      <c r="D3" s="12"/>
      <c r="E3" s="12"/>
      <c r="F3" s="10"/>
      <c r="G3" s="10">
        <f>SUM(G4:G15)</f>
        <v>0</v>
      </c>
      <c r="H3" s="9"/>
      <c r="I3" s="9"/>
    </row>
    <row r="4" s="3" customFormat="1" ht="30" customHeight="1" spans="1:9">
      <c r="A4" s="13">
        <f t="shared" ref="A4:A15" si="0">ROW()-4</f>
        <v>0</v>
      </c>
      <c r="B4" s="14" t="s">
        <v>49</v>
      </c>
      <c r="C4" s="14" t="s">
        <v>50</v>
      </c>
      <c r="D4" s="13" t="s">
        <v>51</v>
      </c>
      <c r="E4" s="15">
        <v>20</v>
      </c>
      <c r="F4" s="16"/>
      <c r="G4" s="16"/>
      <c r="H4" s="13" t="s">
        <v>52</v>
      </c>
      <c r="I4" s="13" t="s">
        <v>53</v>
      </c>
    </row>
    <row r="5" s="3" customFormat="1" ht="30" customHeight="1" spans="1:9">
      <c r="A5" s="13">
        <f t="shared" si="0"/>
        <v>1</v>
      </c>
      <c r="B5" s="14" t="s">
        <v>54</v>
      </c>
      <c r="C5" s="14" t="s">
        <v>55</v>
      </c>
      <c r="D5" s="13" t="s">
        <v>56</v>
      </c>
      <c r="E5" s="15">
        <v>1</v>
      </c>
      <c r="F5" s="17"/>
      <c r="G5" s="16"/>
      <c r="H5" s="13" t="s">
        <v>57</v>
      </c>
      <c r="I5" s="13" t="s">
        <v>58</v>
      </c>
    </row>
    <row r="6" s="3" customFormat="1" ht="30" customHeight="1" spans="1:9">
      <c r="A6" s="13">
        <f t="shared" si="0"/>
        <v>2</v>
      </c>
      <c r="B6" s="14" t="s">
        <v>59</v>
      </c>
      <c r="C6" s="14"/>
      <c r="D6" s="13" t="s">
        <v>51</v>
      </c>
      <c r="E6" s="15">
        <v>5</v>
      </c>
      <c r="F6" s="16"/>
      <c r="G6" s="16"/>
      <c r="H6" s="13"/>
      <c r="I6" s="13"/>
    </row>
    <row r="7" s="3" customFormat="1" ht="30" customHeight="1" spans="1:9">
      <c r="A7" s="13">
        <f t="shared" si="0"/>
        <v>3</v>
      </c>
      <c r="B7" s="14" t="s">
        <v>60</v>
      </c>
      <c r="C7" s="14" t="s">
        <v>55</v>
      </c>
      <c r="D7" s="13" t="s">
        <v>56</v>
      </c>
      <c r="E7" s="15">
        <v>1</v>
      </c>
      <c r="F7" s="17"/>
      <c r="G7" s="16"/>
      <c r="H7" s="13" t="s">
        <v>57</v>
      </c>
      <c r="I7" s="13" t="s">
        <v>58</v>
      </c>
    </row>
    <row r="8" s="3" customFormat="1" ht="30" customHeight="1" spans="1:9">
      <c r="A8" s="13">
        <f t="shared" si="0"/>
        <v>4</v>
      </c>
      <c r="B8" s="14" t="s">
        <v>61</v>
      </c>
      <c r="C8" s="14" t="s">
        <v>62</v>
      </c>
      <c r="D8" s="13" t="s">
        <v>63</v>
      </c>
      <c r="E8" s="15">
        <v>15</v>
      </c>
      <c r="F8" s="18"/>
      <c r="G8" s="16"/>
      <c r="H8" s="13" t="s">
        <v>57</v>
      </c>
      <c r="I8" s="13" t="s">
        <v>58</v>
      </c>
    </row>
    <row r="9" s="3" customFormat="1" ht="30" customHeight="1" spans="1:9">
      <c r="A9" s="13">
        <f t="shared" si="0"/>
        <v>5</v>
      </c>
      <c r="B9" s="14" t="s">
        <v>64</v>
      </c>
      <c r="C9" s="14" t="s">
        <v>65</v>
      </c>
      <c r="D9" s="13" t="s">
        <v>66</v>
      </c>
      <c r="E9" s="15">
        <v>15</v>
      </c>
      <c r="F9" s="16"/>
      <c r="G9" s="16"/>
      <c r="H9" s="13"/>
      <c r="I9" s="13"/>
    </row>
    <row r="10" s="3" customFormat="1" ht="30" customHeight="1" spans="1:9">
      <c r="A10" s="13">
        <f t="shared" si="0"/>
        <v>6</v>
      </c>
      <c r="B10" s="14" t="s">
        <v>67</v>
      </c>
      <c r="C10" s="14" t="s">
        <v>68</v>
      </c>
      <c r="D10" s="13" t="s">
        <v>66</v>
      </c>
      <c r="E10" s="15">
        <v>15</v>
      </c>
      <c r="F10" s="16"/>
      <c r="G10" s="16"/>
      <c r="H10" s="13"/>
      <c r="I10" s="13"/>
    </row>
    <row r="11" s="3" customFormat="1" ht="30" customHeight="1" spans="1:9">
      <c r="A11" s="13">
        <f t="shared" si="0"/>
        <v>7</v>
      </c>
      <c r="B11" s="14" t="s">
        <v>69</v>
      </c>
      <c r="C11" s="14" t="s">
        <v>70</v>
      </c>
      <c r="D11" s="13" t="s">
        <v>71</v>
      </c>
      <c r="E11" s="15">
        <v>30</v>
      </c>
      <c r="F11" s="18"/>
      <c r="G11" s="16"/>
      <c r="H11" s="13" t="s">
        <v>57</v>
      </c>
      <c r="I11" s="13" t="s">
        <v>58</v>
      </c>
    </row>
    <row r="12" s="3" customFormat="1" ht="30" customHeight="1" spans="1:9">
      <c r="A12" s="13">
        <f t="shared" si="0"/>
        <v>8</v>
      </c>
      <c r="B12" s="14" t="s">
        <v>72</v>
      </c>
      <c r="C12" s="14" t="s">
        <v>73</v>
      </c>
      <c r="D12" s="13" t="s">
        <v>56</v>
      </c>
      <c r="E12" s="15">
        <v>3</v>
      </c>
      <c r="F12" s="17"/>
      <c r="G12" s="16"/>
      <c r="H12" s="13" t="s">
        <v>57</v>
      </c>
      <c r="I12" s="13" t="s">
        <v>58</v>
      </c>
    </row>
    <row r="13" s="3" customFormat="1" ht="30" customHeight="1" spans="1:9">
      <c r="A13" s="13">
        <f t="shared" si="0"/>
        <v>9</v>
      </c>
      <c r="B13" s="14" t="s">
        <v>74</v>
      </c>
      <c r="C13" s="14" t="s">
        <v>75</v>
      </c>
      <c r="D13" s="13" t="s">
        <v>51</v>
      </c>
      <c r="E13" s="15">
        <v>50</v>
      </c>
      <c r="F13" s="17"/>
      <c r="G13" s="16"/>
      <c r="H13" s="13" t="s">
        <v>76</v>
      </c>
      <c r="I13" s="13" t="s">
        <v>53</v>
      </c>
    </row>
    <row r="14" s="3" customFormat="1" ht="30" customHeight="1" spans="1:9">
      <c r="A14" s="13">
        <f t="shared" si="0"/>
        <v>10</v>
      </c>
      <c r="B14" s="14" t="s">
        <v>77</v>
      </c>
      <c r="C14" s="14" t="s">
        <v>78</v>
      </c>
      <c r="D14" s="13" t="s">
        <v>51</v>
      </c>
      <c r="E14" s="15">
        <v>30</v>
      </c>
      <c r="F14" s="17"/>
      <c r="G14" s="16"/>
      <c r="H14" s="13" t="s">
        <v>76</v>
      </c>
      <c r="I14" s="13" t="s">
        <v>53</v>
      </c>
    </row>
    <row r="15" s="3" customFormat="1" ht="30" customHeight="1" spans="1:9">
      <c r="A15" s="13">
        <f t="shared" si="0"/>
        <v>11</v>
      </c>
      <c r="B15" s="14" t="s">
        <v>79</v>
      </c>
      <c r="C15" s="14" t="s">
        <v>80</v>
      </c>
      <c r="D15" s="13" t="s">
        <v>63</v>
      </c>
      <c r="E15" s="15">
        <v>4</v>
      </c>
      <c r="F15" s="17"/>
      <c r="G15" s="16"/>
      <c r="H15" s="13" t="s">
        <v>81</v>
      </c>
      <c r="I15" s="13" t="s">
        <v>53</v>
      </c>
    </row>
    <row r="16" s="2" customFormat="1" ht="30" customHeight="1" spans="1:9">
      <c r="A16" s="19" t="s">
        <v>18</v>
      </c>
      <c r="B16" s="12" t="s">
        <v>82</v>
      </c>
      <c r="C16" s="20"/>
      <c r="D16" s="20"/>
      <c r="E16" s="20"/>
      <c r="F16" s="21"/>
      <c r="G16" s="22">
        <f>SUM(G17:G21)</f>
        <v>0</v>
      </c>
      <c r="H16" s="19"/>
      <c r="I16" s="19"/>
    </row>
    <row r="17" s="4" customFormat="1" ht="30" customHeight="1" spans="1:9">
      <c r="A17" s="23">
        <v>1</v>
      </c>
      <c r="B17" s="24" t="s">
        <v>59</v>
      </c>
      <c r="C17" s="24"/>
      <c r="D17" s="13" t="s">
        <v>51</v>
      </c>
      <c r="E17" s="25">
        <v>5</v>
      </c>
      <c r="F17" s="16"/>
      <c r="G17" s="16"/>
      <c r="H17" s="13"/>
      <c r="I17" s="13"/>
    </row>
    <row r="18" s="4" customFormat="1" ht="30" customHeight="1" spans="1:9">
      <c r="A18" s="23">
        <v>2</v>
      </c>
      <c r="B18" s="24" t="s">
        <v>61</v>
      </c>
      <c r="C18" s="24" t="s">
        <v>62</v>
      </c>
      <c r="D18" s="23" t="s">
        <v>63</v>
      </c>
      <c r="E18" s="23">
        <v>5</v>
      </c>
      <c r="F18" s="18"/>
      <c r="G18" s="16"/>
      <c r="H18" s="13" t="s">
        <v>57</v>
      </c>
      <c r="I18" s="13" t="s">
        <v>58</v>
      </c>
    </row>
    <row r="19" s="4" customFormat="1" ht="30" customHeight="1" spans="1:9">
      <c r="A19" s="23">
        <v>3</v>
      </c>
      <c r="B19" s="24" t="s">
        <v>64</v>
      </c>
      <c r="C19" s="24" t="s">
        <v>65</v>
      </c>
      <c r="D19" s="23" t="s">
        <v>66</v>
      </c>
      <c r="E19" s="25">
        <v>5</v>
      </c>
      <c r="F19" s="18"/>
      <c r="G19" s="16"/>
      <c r="H19" s="13"/>
      <c r="I19" s="13"/>
    </row>
    <row r="20" s="4" customFormat="1" ht="30" customHeight="1" spans="1:9">
      <c r="A20" s="23">
        <v>4</v>
      </c>
      <c r="B20" s="24" t="s">
        <v>67</v>
      </c>
      <c r="C20" s="24" t="s">
        <v>68</v>
      </c>
      <c r="D20" s="23" t="s">
        <v>66</v>
      </c>
      <c r="E20" s="25">
        <v>5</v>
      </c>
      <c r="F20" s="18"/>
      <c r="G20" s="16"/>
      <c r="H20" s="13"/>
      <c r="I20" s="13"/>
    </row>
    <row r="21" s="4" customFormat="1" ht="30" customHeight="1" spans="1:9">
      <c r="A21" s="23">
        <v>5</v>
      </c>
      <c r="B21" s="24" t="s">
        <v>69</v>
      </c>
      <c r="C21" s="24" t="s">
        <v>70</v>
      </c>
      <c r="D21" s="23" t="s">
        <v>71</v>
      </c>
      <c r="E21" s="25">
        <v>10</v>
      </c>
      <c r="F21" s="18"/>
      <c r="G21" s="16"/>
      <c r="H21" s="13" t="s">
        <v>57</v>
      </c>
      <c r="I21" s="13" t="s">
        <v>58</v>
      </c>
    </row>
    <row r="22" s="1" customFormat="1" ht="30" customHeight="1" spans="1:9">
      <c r="A22" s="26" t="s">
        <v>21</v>
      </c>
      <c r="B22" s="27"/>
      <c r="C22" s="27"/>
      <c r="D22" s="27"/>
      <c r="E22" s="28"/>
      <c r="F22" s="10"/>
      <c r="G22" s="10">
        <f>G3+G16</f>
        <v>0</v>
      </c>
      <c r="H22" s="9"/>
      <c r="I22" s="9"/>
    </row>
    <row r="23" s="5" customFormat="1" ht="40" customHeight="1" spans="1:9">
      <c r="A23" s="29" t="s">
        <v>83</v>
      </c>
      <c r="B23" s="29"/>
      <c r="C23" s="29"/>
      <c r="D23" s="29"/>
      <c r="E23" s="29"/>
      <c r="F23" s="29"/>
      <c r="G23" s="29"/>
      <c r="H23" s="29"/>
      <c r="I23" s="29"/>
    </row>
  </sheetData>
  <mergeCells count="3">
    <mergeCell ref="A1:I1"/>
    <mergeCell ref="A22:E22"/>
    <mergeCell ref="A23:I23"/>
  </mergeCells>
  <printOptions horizontalCentered="1"/>
  <pageMargins left="0.472222222222222" right="0.275" top="0.786805555555556" bottom="1" header="0.5" footer="0.5"/>
  <pageSetup paperSize="9" scale="83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费用汇总表</vt:lpstr>
      <vt:lpstr>维保综合费用明细表</vt:lpstr>
      <vt:lpstr>设备故障备件明细表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wushijin</dc:creator>
  <cp:lastModifiedBy>BEN</cp:lastModifiedBy>
  <dcterms:created xsi:type="dcterms:W3CDTF">2015-06-05T18:19:00Z</dcterms:created>
  <dcterms:modified xsi:type="dcterms:W3CDTF">2023-08-01T07:51:00Z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1BDE869F8C00466383613B10A82BCA28_12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