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105" windowWidth="19395" windowHeight="7605"/>
  </bookViews>
  <sheets>
    <sheet name="固化工程量清单" sheetId="1" r:id="rId1"/>
    <sheet name="Sheet2" sheetId="2" r:id="rId2"/>
    <sheet name="Sheet3" sheetId="3" r:id="rId3"/>
  </sheets>
  <calcPr calcId="125725"/>
</workbook>
</file>

<file path=xl/calcChain.xml><?xml version="1.0" encoding="utf-8"?>
<calcChain xmlns="http://schemas.openxmlformats.org/spreadsheetml/2006/main">
  <c r="G184" i="1"/>
  <c r="H184" s="1"/>
  <c r="F203" s="1"/>
  <c r="G27"/>
  <c r="H27"/>
  <c r="F46" s="1"/>
  <c r="H10"/>
  <c r="H8"/>
  <c r="H7"/>
  <c r="H6"/>
  <c r="F69"/>
  <c r="F226"/>
  <c r="F287"/>
  <c r="F262"/>
  <c r="F177"/>
  <c r="F152"/>
  <c r="F114"/>
  <c r="F113"/>
  <c r="F94"/>
  <c r="H270"/>
  <c r="H269"/>
  <c r="H261"/>
  <c r="H260"/>
  <c r="H258"/>
  <c r="H257"/>
  <c r="H255"/>
  <c r="H254"/>
  <c r="H253"/>
  <c r="H251"/>
  <c r="H250"/>
  <c r="H247"/>
  <c r="H246"/>
  <c r="H244"/>
  <c r="H243"/>
  <c r="H242"/>
  <c r="H239"/>
  <c r="H237"/>
  <c r="H233"/>
  <c r="H212"/>
  <c r="H211"/>
  <c r="H202"/>
  <c r="H198"/>
  <c r="H197"/>
  <c r="H188"/>
  <c r="H193"/>
  <c r="H190"/>
  <c r="H186"/>
  <c r="H160"/>
  <c r="H159"/>
  <c r="H151"/>
  <c r="H149"/>
  <c r="H145"/>
  <c r="H141"/>
  <c r="H137"/>
  <c r="H132"/>
  <c r="H129"/>
  <c r="H128"/>
  <c r="H126"/>
  <c r="H112"/>
  <c r="H111"/>
  <c r="H109"/>
  <c r="H108"/>
  <c r="H106"/>
  <c r="H105"/>
  <c r="H104"/>
  <c r="H102"/>
  <c r="H101"/>
  <c r="H93"/>
  <c r="H92"/>
  <c r="H90"/>
  <c r="H89"/>
  <c r="H86"/>
  <c r="H84"/>
  <c r="H80"/>
  <c r="H77"/>
  <c r="H59"/>
  <c r="H56"/>
  <c r="H54"/>
  <c r="H45"/>
  <c r="H41"/>
  <c r="H40"/>
  <c r="H36"/>
  <c r="H33"/>
  <c r="H31"/>
  <c r="H29"/>
  <c r="H5" l="1"/>
  <c r="H14" s="1"/>
  <c r="H18"/>
  <c r="H19" l="1"/>
  <c r="H16"/>
</calcChain>
</file>

<file path=xl/sharedStrings.xml><?xml version="1.0" encoding="utf-8"?>
<sst xmlns="http://schemas.openxmlformats.org/spreadsheetml/2006/main" count="509" uniqueCount="239">
  <si>
    <t>工程量清单汇总表</t>
  </si>
  <si>
    <r>
      <t>项</t>
    </r>
    <r>
      <rPr>
        <sz val="10.5"/>
        <color rgb="FF000000"/>
        <rFont val="Times New Roman"/>
        <family val="1"/>
      </rPr>
      <t xml:space="preserve"> </t>
    </r>
    <r>
      <rPr>
        <sz val="10.5"/>
        <color rgb="FF000000"/>
        <rFont val="宋体"/>
        <family val="3"/>
        <charset val="134"/>
      </rPr>
      <t>目</t>
    </r>
    <r>
      <rPr>
        <sz val="10.5"/>
        <color rgb="FF000000"/>
        <rFont val="Times New Roman"/>
        <family val="1"/>
      </rPr>
      <t xml:space="preserve"> </t>
    </r>
    <r>
      <rPr>
        <sz val="10.5"/>
        <color rgb="FF000000"/>
        <rFont val="宋体"/>
        <family val="3"/>
        <charset val="134"/>
      </rPr>
      <t>名</t>
    </r>
    <r>
      <rPr>
        <sz val="10.5"/>
        <color rgb="FF000000"/>
        <rFont val="Times New Roman"/>
        <family val="1"/>
      </rPr>
      <t xml:space="preserve">  </t>
    </r>
    <r>
      <rPr>
        <sz val="10.5"/>
        <color rgb="FF000000"/>
        <rFont val="宋体"/>
        <family val="3"/>
        <charset val="134"/>
      </rPr>
      <t>称：</t>
    </r>
    <r>
      <rPr>
        <sz val="10.5"/>
        <color theme="1"/>
        <rFont val="宋体"/>
        <family val="3"/>
        <charset val="134"/>
      </rPr>
      <t>省道</t>
    </r>
    <r>
      <rPr>
        <sz val="10.5"/>
        <color theme="1"/>
        <rFont val="Times New Roman"/>
        <family val="1"/>
      </rPr>
      <t>S289</t>
    </r>
    <r>
      <rPr>
        <sz val="10.5"/>
        <color theme="1"/>
        <rFont val="宋体"/>
        <family val="3"/>
        <charset val="134"/>
      </rPr>
      <t>线徐闻勇士农场十一队至曲界板桥段及省道</t>
    </r>
    <r>
      <rPr>
        <sz val="10.5"/>
        <color theme="1"/>
        <rFont val="Times New Roman"/>
        <family val="1"/>
      </rPr>
      <t>S376</t>
    </r>
    <r>
      <rPr>
        <sz val="10.5"/>
        <color theme="1"/>
        <rFont val="宋体"/>
        <family val="3"/>
        <charset val="134"/>
      </rPr>
      <t>线徐闻白坡至迈陈段路面预防养护及功能性修复养护工程</t>
    </r>
  </si>
  <si>
    <t>投标单位名称：</t>
  </si>
  <si>
    <r>
      <t>序</t>
    </r>
    <r>
      <rPr>
        <sz val="10.5"/>
        <color rgb="FF000000"/>
        <rFont val="Times New Roman"/>
        <family val="1"/>
      </rPr>
      <t xml:space="preserve">  </t>
    </r>
    <r>
      <rPr>
        <sz val="10.5"/>
        <color rgb="FF000000"/>
        <rFont val="宋体"/>
        <family val="3"/>
        <charset val="134"/>
      </rPr>
      <t>号</t>
    </r>
  </si>
  <si>
    <r>
      <t>章</t>
    </r>
    <r>
      <rPr>
        <sz val="10.5"/>
        <color rgb="FF000000"/>
        <rFont val="Times New Roman"/>
        <family val="1"/>
      </rPr>
      <t xml:space="preserve">  </t>
    </r>
    <r>
      <rPr>
        <sz val="10.5"/>
        <color rgb="FF000000"/>
        <rFont val="宋体"/>
        <family val="3"/>
        <charset val="134"/>
      </rPr>
      <t>次</t>
    </r>
  </si>
  <si>
    <r>
      <t>科</t>
    </r>
    <r>
      <rPr>
        <sz val="10.5"/>
        <color rgb="FF000000"/>
        <rFont val="Times New Roman"/>
        <family val="1"/>
      </rPr>
      <t xml:space="preserve">  </t>
    </r>
    <r>
      <rPr>
        <sz val="10.5"/>
        <color rgb="FF000000"/>
        <rFont val="宋体"/>
        <family val="3"/>
        <charset val="134"/>
      </rPr>
      <t>目</t>
    </r>
    <r>
      <rPr>
        <sz val="10.5"/>
        <color rgb="FF000000"/>
        <rFont val="Times New Roman"/>
        <family val="1"/>
      </rPr>
      <t xml:space="preserve">  </t>
    </r>
    <r>
      <rPr>
        <sz val="10.5"/>
        <color rgb="FF000000"/>
        <rFont val="宋体"/>
        <family val="3"/>
        <charset val="134"/>
      </rPr>
      <t>名</t>
    </r>
    <r>
      <rPr>
        <sz val="10.5"/>
        <color rgb="FF000000"/>
        <rFont val="Times New Roman"/>
        <family val="1"/>
      </rPr>
      <t xml:space="preserve">  </t>
    </r>
    <r>
      <rPr>
        <sz val="10.5"/>
        <color rgb="FF000000"/>
        <rFont val="宋体"/>
        <family val="3"/>
        <charset val="134"/>
      </rPr>
      <t>称</t>
    </r>
  </si>
  <si>
    <t>金额（元）</t>
  </si>
  <si>
    <r>
      <t>第</t>
    </r>
    <r>
      <rPr>
        <sz val="10.5"/>
        <color rgb="FF000000"/>
        <rFont val="Times New Roman"/>
        <family val="1"/>
      </rPr>
      <t>100</t>
    </r>
    <r>
      <rPr>
        <sz val="10.5"/>
        <color rgb="FF000000"/>
        <rFont val="宋体"/>
        <family val="3"/>
        <charset val="134"/>
      </rPr>
      <t>章</t>
    </r>
  </si>
  <si>
    <t>总则</t>
  </si>
  <si>
    <r>
      <t>第</t>
    </r>
    <r>
      <rPr>
        <sz val="10.5"/>
        <color rgb="FF000000"/>
        <rFont val="Times New Roman"/>
        <family val="1"/>
      </rPr>
      <t>200</t>
    </r>
    <r>
      <rPr>
        <sz val="10.5"/>
        <color rgb="FF000000"/>
        <rFont val="宋体"/>
        <family val="3"/>
        <charset val="134"/>
      </rPr>
      <t>章</t>
    </r>
  </si>
  <si>
    <t>路基</t>
  </si>
  <si>
    <r>
      <t>第</t>
    </r>
    <r>
      <rPr>
        <sz val="10.5"/>
        <color rgb="FF000000"/>
        <rFont val="Times New Roman"/>
        <family val="1"/>
      </rPr>
      <t>300</t>
    </r>
    <r>
      <rPr>
        <sz val="10.5"/>
        <color rgb="FF000000"/>
        <rFont val="宋体"/>
        <family val="3"/>
        <charset val="134"/>
      </rPr>
      <t>章</t>
    </r>
  </si>
  <si>
    <t>路面</t>
  </si>
  <si>
    <r>
      <t>第</t>
    </r>
    <r>
      <rPr>
        <sz val="10.5"/>
        <color rgb="FF000000"/>
        <rFont val="Times New Roman"/>
        <family val="1"/>
      </rPr>
      <t>400</t>
    </r>
    <r>
      <rPr>
        <sz val="10.5"/>
        <color rgb="FF000000"/>
        <rFont val="宋体"/>
        <family val="3"/>
        <charset val="134"/>
      </rPr>
      <t>章</t>
    </r>
  </si>
  <si>
    <t>桥梁、涵洞</t>
  </si>
  <si>
    <r>
      <t>第</t>
    </r>
    <r>
      <rPr>
        <sz val="10.5"/>
        <color rgb="FF000000"/>
        <rFont val="Times New Roman"/>
        <family val="1"/>
      </rPr>
      <t>500</t>
    </r>
    <r>
      <rPr>
        <sz val="10.5"/>
        <color rgb="FF000000"/>
        <rFont val="宋体"/>
        <family val="3"/>
        <charset val="134"/>
      </rPr>
      <t>章</t>
    </r>
  </si>
  <si>
    <t>隧道</t>
  </si>
  <si>
    <r>
      <t>第</t>
    </r>
    <r>
      <rPr>
        <sz val="10.5"/>
        <color rgb="FF000000"/>
        <rFont val="Times New Roman"/>
        <family val="1"/>
      </rPr>
      <t>600</t>
    </r>
    <r>
      <rPr>
        <sz val="10.5"/>
        <color rgb="FF000000"/>
        <rFont val="宋体"/>
        <family val="3"/>
        <charset val="134"/>
      </rPr>
      <t>章</t>
    </r>
  </si>
  <si>
    <t>交通安全设施工程</t>
  </si>
  <si>
    <r>
      <t>第</t>
    </r>
    <r>
      <rPr>
        <sz val="10.5"/>
        <color rgb="FF000000"/>
        <rFont val="Times New Roman"/>
        <family val="1"/>
      </rPr>
      <t>700</t>
    </r>
    <r>
      <rPr>
        <sz val="10.5"/>
        <color rgb="FF000000"/>
        <rFont val="宋体"/>
        <family val="3"/>
        <charset val="134"/>
      </rPr>
      <t>章</t>
    </r>
  </si>
  <si>
    <t>绿化及环境保护设施</t>
  </si>
  <si>
    <r>
      <t>第</t>
    </r>
    <r>
      <rPr>
        <sz val="10.5"/>
        <color rgb="FF000000"/>
        <rFont val="Times New Roman"/>
        <family val="1"/>
      </rPr>
      <t>800</t>
    </r>
    <r>
      <rPr>
        <sz val="10.5"/>
        <color rgb="FF000000"/>
        <rFont val="宋体"/>
        <family val="3"/>
        <charset val="134"/>
      </rPr>
      <t>章</t>
    </r>
  </si>
  <si>
    <t>机电工程</t>
  </si>
  <si>
    <r>
      <t>第</t>
    </r>
    <r>
      <rPr>
        <sz val="10.5"/>
        <color rgb="FF000000"/>
        <rFont val="Times New Roman"/>
        <family val="1"/>
      </rPr>
      <t>900</t>
    </r>
    <r>
      <rPr>
        <sz val="10.5"/>
        <color rgb="FF000000"/>
        <rFont val="宋体"/>
        <family val="3"/>
        <charset val="134"/>
      </rPr>
      <t>章</t>
    </r>
  </si>
  <si>
    <t>附属区房建工程</t>
  </si>
  <si>
    <r>
      <t>第</t>
    </r>
    <r>
      <rPr>
        <sz val="10.5"/>
        <color rgb="FF000000"/>
        <rFont val="Times New Roman"/>
        <family val="1"/>
      </rPr>
      <t>100</t>
    </r>
    <r>
      <rPr>
        <sz val="10.5"/>
        <color rgb="FF000000"/>
        <rFont val="宋体"/>
        <family val="3"/>
        <charset val="134"/>
      </rPr>
      <t>章至</t>
    </r>
    <r>
      <rPr>
        <sz val="10.5"/>
        <color rgb="FF000000"/>
        <rFont val="Times New Roman"/>
        <family val="1"/>
      </rPr>
      <t>900</t>
    </r>
    <r>
      <rPr>
        <sz val="10.5"/>
        <color rgb="FF000000"/>
        <rFont val="宋体"/>
        <family val="3"/>
        <charset val="134"/>
      </rPr>
      <t>章清单合计</t>
    </r>
  </si>
  <si>
    <t>已包含在清单合计中的材料、工程设备、专业工程暂估价合计</t>
  </si>
  <si>
    <r>
      <t>清单合计减去材料、工程设备、专业工程暂估价（即</t>
    </r>
    <r>
      <rPr>
        <sz val="10.5"/>
        <color rgb="FF000000"/>
        <rFont val="Times New Roman"/>
        <family val="1"/>
      </rPr>
      <t>10-11</t>
    </r>
    <r>
      <rPr>
        <sz val="10.5"/>
        <color rgb="FF000000"/>
        <rFont val="宋体"/>
        <family val="3"/>
        <charset val="134"/>
      </rPr>
      <t>）</t>
    </r>
    <r>
      <rPr>
        <sz val="10.5"/>
        <color rgb="FF000000"/>
        <rFont val="Times New Roman"/>
        <family val="1"/>
      </rPr>
      <t>=12</t>
    </r>
  </si>
  <si>
    <t>计日工合计</t>
  </si>
  <si>
    <t>暂列金额（不含计日工总额）</t>
  </si>
  <si>
    <r>
      <t>投标报价（</t>
    </r>
    <r>
      <rPr>
        <sz val="10.5"/>
        <color rgb="FF000000"/>
        <rFont val="Times New Roman"/>
        <family val="1"/>
      </rPr>
      <t>10+13+14</t>
    </r>
    <r>
      <rPr>
        <sz val="10.5"/>
        <color rgb="FF000000"/>
        <rFont val="宋体"/>
        <family val="3"/>
        <charset val="134"/>
      </rPr>
      <t>）</t>
    </r>
    <r>
      <rPr>
        <sz val="10.5"/>
        <color rgb="FF000000"/>
        <rFont val="Times New Roman"/>
        <family val="1"/>
      </rPr>
      <t>=15</t>
    </r>
  </si>
  <si>
    <t>工程量清单</t>
  </si>
  <si>
    <r>
      <t>1</t>
    </r>
    <r>
      <rPr>
        <sz val="10.5"/>
        <color theme="1"/>
        <rFont val="宋体"/>
        <family val="3"/>
        <charset val="134"/>
      </rPr>
      <t>、省道</t>
    </r>
    <r>
      <rPr>
        <sz val="10.5"/>
        <color theme="1"/>
        <rFont val="Times New Roman"/>
        <family val="1"/>
      </rPr>
      <t>S289</t>
    </r>
    <r>
      <rPr>
        <sz val="10.5"/>
        <color theme="1"/>
        <rFont val="宋体"/>
        <family val="3"/>
        <charset val="134"/>
      </rPr>
      <t>线徐闻勇士农场十一队至曲界板桥段路面预防养护及功能性修复养护工程</t>
    </r>
  </si>
  <si>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100</t>
    </r>
    <r>
      <rPr>
        <sz val="10.5"/>
        <color rgb="FF000000"/>
        <rFont val="宋体"/>
        <family val="3"/>
        <charset val="134"/>
      </rPr>
      <t>章</t>
    </r>
    <r>
      <rPr>
        <sz val="10.5"/>
        <color rgb="FF000000"/>
        <rFont val="Times New Roman"/>
        <family val="1"/>
      </rPr>
      <t xml:space="preserve">  </t>
    </r>
    <r>
      <rPr>
        <sz val="10.5"/>
        <color rgb="FF000000"/>
        <rFont val="宋体"/>
        <family val="3"/>
        <charset val="134"/>
      </rPr>
      <t>总则</t>
    </r>
  </si>
  <si>
    <t>子目号</t>
  </si>
  <si>
    <t>子目名称</t>
  </si>
  <si>
    <t>单位</t>
  </si>
  <si>
    <t>数量</t>
  </si>
  <si>
    <t>单价（元）</t>
  </si>
  <si>
    <t>合价（元）</t>
  </si>
  <si>
    <t>备注</t>
  </si>
  <si>
    <t>通则</t>
  </si>
  <si>
    <t>101-1</t>
  </si>
  <si>
    <t>保险费</t>
  </si>
  <si>
    <t>总额</t>
  </si>
  <si>
    <t>工程管理</t>
  </si>
  <si>
    <t>102-1</t>
  </si>
  <si>
    <t>竣工文件</t>
  </si>
  <si>
    <t>102-2</t>
  </si>
  <si>
    <t>施工环保费</t>
  </si>
  <si>
    <t>102-3</t>
  </si>
  <si>
    <t>安全生产费</t>
  </si>
  <si>
    <t>102-4</t>
  </si>
  <si>
    <t>工程管理软件（暂估价）</t>
  </si>
  <si>
    <t>102-5</t>
  </si>
  <si>
    <t>交通管制经费</t>
  </si>
  <si>
    <t>临时工程与设施</t>
  </si>
  <si>
    <t>103-1</t>
  </si>
  <si>
    <t>临时道路、便桥工程</t>
  </si>
  <si>
    <t>103-1-1</t>
  </si>
  <si>
    <t>临时道路修建、养护与拆除（包括原道路的养护费）</t>
  </si>
  <si>
    <t>103-1-2</t>
  </si>
  <si>
    <t>临时便桥修建、养护与拆除（包括原桥梁的养护费）</t>
  </si>
  <si>
    <t>103-2</t>
  </si>
  <si>
    <t>临时占地</t>
  </si>
  <si>
    <t>103-3</t>
  </si>
  <si>
    <t>临时供电设施</t>
  </si>
  <si>
    <t>103-3-1</t>
  </si>
  <si>
    <t>设施架设、拆除</t>
  </si>
  <si>
    <t>103-3-2</t>
  </si>
  <si>
    <t>设施维护</t>
  </si>
  <si>
    <t>103-4</t>
  </si>
  <si>
    <t>电讯设施的提供、维修和拆除</t>
  </si>
  <si>
    <t>103-5</t>
  </si>
  <si>
    <t>供水与排污设施</t>
  </si>
  <si>
    <t>承包人驻地建设</t>
  </si>
  <si>
    <t>104-1</t>
  </si>
  <si>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200</t>
    </r>
    <r>
      <rPr>
        <sz val="10.5"/>
        <color rgb="FF000000"/>
        <rFont val="宋体"/>
        <family val="3"/>
        <charset val="134"/>
      </rPr>
      <t>章</t>
    </r>
    <r>
      <rPr>
        <sz val="10.5"/>
        <color rgb="FF000000"/>
        <rFont val="Times New Roman"/>
        <family val="1"/>
      </rPr>
      <t xml:space="preserve"> </t>
    </r>
    <r>
      <rPr>
        <sz val="10.5"/>
        <color rgb="FF000000"/>
        <rFont val="宋体"/>
        <family val="3"/>
        <charset val="134"/>
      </rPr>
      <t>路基</t>
    </r>
  </si>
  <si>
    <t>场地清理</t>
  </si>
  <si>
    <t>202-2</t>
  </si>
  <si>
    <t>挖除旧路面</t>
  </si>
  <si>
    <t>202-2-1</t>
  </si>
  <si>
    <t>挖除水泥混凝土路面</t>
  </si>
  <si>
    <t>202-2-1-22</t>
  </si>
  <si>
    <r>
      <t>挖除</t>
    </r>
    <r>
      <rPr>
        <sz val="10.5"/>
        <color rgb="FF000000"/>
        <rFont val="Times New Roman"/>
        <family val="1"/>
      </rPr>
      <t>250mm</t>
    </r>
    <r>
      <rPr>
        <sz val="10.5"/>
        <color rgb="FF000000"/>
        <rFont val="宋体"/>
        <family val="3"/>
        <charset val="134"/>
      </rPr>
      <t>厚水泥混凝土路面</t>
    </r>
  </si>
  <si>
    <r>
      <t>m</t>
    </r>
    <r>
      <rPr>
        <vertAlign val="superscript"/>
        <sz val="10.5"/>
        <color rgb="FF000000"/>
        <rFont val="Times New Roman"/>
        <family val="1"/>
      </rPr>
      <t>2</t>
    </r>
  </si>
  <si>
    <t>202-3</t>
  </si>
  <si>
    <t>拆除结构物</t>
  </si>
  <si>
    <t>202-3-1</t>
  </si>
  <si>
    <t>拆除钢筋混凝土结构</t>
  </si>
  <si>
    <r>
      <t>m</t>
    </r>
    <r>
      <rPr>
        <vertAlign val="superscript"/>
        <sz val="10.5"/>
        <color theme="1"/>
        <rFont val="Times New Roman"/>
        <family val="1"/>
      </rPr>
      <t>3</t>
    </r>
  </si>
  <si>
    <t>挖方路基</t>
  </si>
  <si>
    <t>203-1</t>
  </si>
  <si>
    <t>路基挖方</t>
  </si>
  <si>
    <t>203-1-3</t>
  </si>
  <si>
    <t>挖除非适用材料（不含淤泥）</t>
  </si>
  <si>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300</t>
    </r>
    <r>
      <rPr>
        <sz val="10.5"/>
        <color rgb="FF000000"/>
        <rFont val="宋体"/>
        <family val="3"/>
        <charset val="134"/>
      </rPr>
      <t>章</t>
    </r>
    <r>
      <rPr>
        <sz val="10.5"/>
        <color rgb="FF000000"/>
        <rFont val="Times New Roman"/>
        <family val="1"/>
      </rPr>
      <t xml:space="preserve">  </t>
    </r>
    <r>
      <rPr>
        <sz val="10.5"/>
        <color rgb="FF000000"/>
        <rFont val="宋体"/>
        <family val="3"/>
        <charset val="134"/>
      </rPr>
      <t>路</t>
    </r>
    <r>
      <rPr>
        <sz val="10.5"/>
        <color rgb="FF000000"/>
        <rFont val="Times New Roman"/>
        <family val="1"/>
      </rPr>
      <t xml:space="preserve">  </t>
    </r>
    <r>
      <rPr>
        <sz val="10.5"/>
        <color rgb="FF000000"/>
        <rFont val="宋体"/>
        <family val="3"/>
        <charset val="134"/>
      </rPr>
      <t>面</t>
    </r>
  </si>
  <si>
    <r>
      <t>沥青稳定碎石基层（</t>
    </r>
    <r>
      <rPr>
        <sz val="10.5"/>
        <color theme="1"/>
        <rFont val="Times New Roman"/>
        <family val="1"/>
      </rPr>
      <t>ATB</t>
    </r>
    <r>
      <rPr>
        <sz val="10.5"/>
        <color theme="1"/>
        <rFont val="宋体"/>
        <family val="3"/>
        <charset val="134"/>
      </rPr>
      <t>）、水泥混凝土基层</t>
    </r>
  </si>
  <si>
    <t>307-2</t>
  </si>
  <si>
    <t>贫水泥混凝土基层</t>
  </si>
  <si>
    <t>307-2-10</t>
  </si>
  <si>
    <r>
      <t>厚</t>
    </r>
    <r>
      <rPr>
        <sz val="10.5"/>
        <color theme="1"/>
        <rFont val="Times New Roman"/>
        <family val="1"/>
      </rPr>
      <t>190-200mm</t>
    </r>
    <r>
      <rPr>
        <sz val="10.5"/>
        <color theme="1"/>
        <rFont val="宋体"/>
        <family val="3"/>
        <charset val="134"/>
      </rPr>
      <t>贫水泥混凝土基层</t>
    </r>
  </si>
  <si>
    <t>307-2-10-1</t>
  </si>
  <si>
    <r>
      <t>厚</t>
    </r>
    <r>
      <rPr>
        <sz val="10.5"/>
        <color theme="1"/>
        <rFont val="Times New Roman"/>
        <family val="1"/>
      </rPr>
      <t>200mmC20</t>
    </r>
    <r>
      <rPr>
        <sz val="10.5"/>
        <color theme="1"/>
        <rFont val="宋体"/>
        <family val="3"/>
        <charset val="134"/>
      </rPr>
      <t>贫水泥混凝土基层</t>
    </r>
  </si>
  <si>
    <r>
      <t>m</t>
    </r>
    <r>
      <rPr>
        <vertAlign val="superscript"/>
        <sz val="10.5"/>
        <color theme="1"/>
        <rFont val="Times New Roman"/>
        <family val="1"/>
      </rPr>
      <t>2</t>
    </r>
  </si>
  <si>
    <t>透层、粘层</t>
  </si>
  <si>
    <t>308-2</t>
  </si>
  <si>
    <t>黏层</t>
  </si>
  <si>
    <t>308-2-3</t>
  </si>
  <si>
    <r>
      <t>热沥青防水粘结层（</t>
    </r>
    <r>
      <rPr>
        <sz val="10.5"/>
        <color theme="1"/>
        <rFont val="Times New Roman"/>
        <family val="1"/>
      </rPr>
      <t>1.6~1.8kg/m</t>
    </r>
    <r>
      <rPr>
        <vertAlign val="superscript"/>
        <sz val="10.5"/>
        <color theme="1"/>
        <rFont val="Times New Roman"/>
        <family val="1"/>
      </rPr>
      <t>2</t>
    </r>
    <r>
      <rPr>
        <sz val="10.5"/>
        <color theme="1"/>
        <rFont val="宋体"/>
        <family val="3"/>
        <charset val="134"/>
      </rPr>
      <t>）</t>
    </r>
  </si>
  <si>
    <t>含交叉路口</t>
  </si>
  <si>
    <t>改性沥青及改性沥青混合料</t>
  </si>
  <si>
    <t>311-2</t>
  </si>
  <si>
    <t>中粒式改性沥青混合料</t>
  </si>
  <si>
    <t>311-2-2</t>
  </si>
  <si>
    <r>
      <t>厚</t>
    </r>
    <r>
      <rPr>
        <sz val="10.5"/>
        <color theme="1"/>
        <rFont val="Times New Roman"/>
        <family val="1"/>
      </rPr>
      <t>20mm</t>
    </r>
    <r>
      <rPr>
        <sz val="10.5"/>
        <color theme="1"/>
        <rFont val="宋体"/>
        <family val="3"/>
        <charset val="134"/>
      </rPr>
      <t>以内（含</t>
    </r>
    <r>
      <rPr>
        <sz val="10.5"/>
        <color theme="1"/>
        <rFont val="Times New Roman"/>
        <family val="1"/>
      </rPr>
      <t>20mm</t>
    </r>
    <r>
      <rPr>
        <sz val="10.5"/>
        <color theme="1"/>
        <rFont val="宋体"/>
        <family val="3"/>
        <charset val="134"/>
      </rPr>
      <t>）</t>
    </r>
  </si>
  <si>
    <t>311-2-2-1</t>
  </si>
  <si>
    <r>
      <t>均厚</t>
    </r>
    <r>
      <rPr>
        <sz val="10.5"/>
        <color theme="1"/>
        <rFont val="Times New Roman"/>
        <family val="1"/>
      </rPr>
      <t>5mmAC-16C SBS</t>
    </r>
    <r>
      <rPr>
        <sz val="10.5"/>
        <color theme="1"/>
        <rFont val="宋体"/>
        <family val="3"/>
        <charset val="134"/>
      </rPr>
      <t>中粒式改性沥青混凝土调拱层</t>
    </r>
  </si>
  <si>
    <t>311-2-5</t>
  </si>
  <si>
    <r>
      <t>厚</t>
    </r>
    <r>
      <rPr>
        <sz val="10.5"/>
        <color theme="1"/>
        <rFont val="Times New Roman"/>
        <family val="1"/>
      </rPr>
      <t>40~50mm</t>
    </r>
  </si>
  <si>
    <t>311-2-5-1</t>
  </si>
  <si>
    <r>
      <t>厚</t>
    </r>
    <r>
      <rPr>
        <sz val="10.5"/>
        <color theme="1"/>
        <rFont val="Times New Roman"/>
        <family val="1"/>
      </rPr>
      <t>50mmAC-16C SBS</t>
    </r>
    <r>
      <rPr>
        <sz val="10.5"/>
        <color theme="1"/>
        <rFont val="宋体"/>
        <family val="3"/>
        <charset val="134"/>
      </rPr>
      <t>中粒式改性沥青混凝土罩面</t>
    </r>
  </si>
  <si>
    <t>水泥混凝土面板</t>
  </si>
  <si>
    <t>312-1</t>
  </si>
  <si>
    <t>普通水泥混凝土面板</t>
  </si>
  <si>
    <t>312-1-2</t>
  </si>
  <si>
    <r>
      <t>平均</t>
    </r>
    <r>
      <rPr>
        <sz val="10.5"/>
        <color theme="1"/>
        <rFont val="Times New Roman"/>
        <family val="1"/>
      </rPr>
      <t>20mm</t>
    </r>
    <r>
      <rPr>
        <sz val="10.5"/>
        <color theme="1"/>
        <rFont val="宋体"/>
        <family val="3"/>
        <charset val="134"/>
      </rPr>
      <t>厚水泥砼调平层</t>
    </r>
  </si>
  <si>
    <t>312-1-7</t>
  </si>
  <si>
    <r>
      <t>厚</t>
    </r>
    <r>
      <rPr>
        <sz val="10.5"/>
        <color theme="1"/>
        <rFont val="Times New Roman"/>
        <family val="1"/>
      </rPr>
      <t>250mm</t>
    </r>
    <r>
      <rPr>
        <sz val="10.5"/>
        <color theme="1"/>
        <rFont val="宋体"/>
        <family val="3"/>
        <charset val="134"/>
      </rPr>
      <t>面板</t>
    </r>
  </si>
  <si>
    <t>312-2</t>
  </si>
  <si>
    <t>混凝土路面钢筋</t>
  </si>
  <si>
    <t>312-2-1</t>
  </si>
  <si>
    <t>HPB300</t>
  </si>
  <si>
    <t>kg</t>
  </si>
  <si>
    <t>312-2-2</t>
  </si>
  <si>
    <t>HRB400</t>
  </si>
  <si>
    <t>旧路面处理</t>
  </si>
  <si>
    <t>316-5</t>
  </si>
  <si>
    <t>路面灌缝</t>
  </si>
  <si>
    <t>316-5-1</t>
  </si>
  <si>
    <r>
      <t>SBS</t>
    </r>
    <r>
      <rPr>
        <sz val="10.5"/>
        <color theme="1"/>
        <rFont val="宋体"/>
        <family val="3"/>
        <charset val="134"/>
      </rPr>
      <t>改性沥青清、灌接缝</t>
    </r>
  </si>
  <si>
    <t>m</t>
  </si>
  <si>
    <t>316-5-2</t>
  </si>
  <si>
    <r>
      <t>SBS</t>
    </r>
    <r>
      <rPr>
        <sz val="10.5"/>
        <color theme="1"/>
        <rFont val="宋体"/>
        <family val="3"/>
        <charset val="134"/>
      </rPr>
      <t>改性沥青清、灌裂缝</t>
    </r>
  </si>
  <si>
    <t>316-6</t>
  </si>
  <si>
    <t>植筋</t>
  </si>
  <si>
    <t>316-6-1</t>
  </si>
  <si>
    <r>
      <t>拉杆植筋Ф</t>
    </r>
    <r>
      <rPr>
        <sz val="10.5"/>
        <color theme="1"/>
        <rFont val="Times New Roman"/>
        <family val="1"/>
      </rPr>
      <t>16mm</t>
    </r>
    <r>
      <rPr>
        <sz val="10.5"/>
        <color theme="1"/>
        <rFont val="宋体"/>
        <family val="3"/>
        <charset val="134"/>
      </rPr>
      <t>钻孔深度</t>
    </r>
    <r>
      <rPr>
        <sz val="10.5"/>
        <color theme="1"/>
        <rFont val="Times New Roman"/>
        <family val="1"/>
      </rPr>
      <t>40cm</t>
    </r>
    <r>
      <rPr>
        <sz val="10.5"/>
        <color theme="1"/>
        <rFont val="宋体"/>
        <family val="3"/>
        <charset val="134"/>
      </rPr>
      <t>（不含钢筋）</t>
    </r>
  </si>
  <si>
    <t>根</t>
  </si>
  <si>
    <t>316-6-2</t>
  </si>
  <si>
    <r>
      <t>传力杆植筋Ф</t>
    </r>
    <r>
      <rPr>
        <sz val="10.5"/>
        <color theme="1"/>
        <rFont val="Times New Roman"/>
        <family val="1"/>
      </rPr>
      <t>32mm</t>
    </r>
    <r>
      <rPr>
        <sz val="10.5"/>
        <color theme="1"/>
        <rFont val="宋体"/>
        <family val="3"/>
        <charset val="134"/>
      </rPr>
      <t>钻孔深度</t>
    </r>
    <r>
      <rPr>
        <sz val="10.5"/>
        <color theme="1"/>
        <rFont val="Times New Roman"/>
        <family val="1"/>
      </rPr>
      <t>22.5cm</t>
    </r>
    <r>
      <rPr>
        <sz val="10.5"/>
        <color theme="1"/>
        <rFont val="宋体"/>
        <family val="3"/>
        <charset val="134"/>
      </rPr>
      <t>（不含钢筋）</t>
    </r>
  </si>
  <si>
    <t>316-9</t>
  </si>
  <si>
    <t>条铺式防裂贴</t>
  </si>
  <si>
    <t>316-10</t>
  </si>
  <si>
    <t>铣刨路面</t>
  </si>
  <si>
    <t>316-10-1</t>
  </si>
  <si>
    <r>
      <t>铣刨旧路面厚</t>
    </r>
    <r>
      <rPr>
        <sz val="10.5"/>
        <color theme="1"/>
        <rFont val="Times New Roman"/>
        <family val="1"/>
      </rPr>
      <t>0.5cm</t>
    </r>
  </si>
  <si>
    <t>316-10-2</t>
  </si>
  <si>
    <r>
      <t>铣刨旧路面厚</t>
    </r>
    <r>
      <rPr>
        <sz val="10.5"/>
        <color theme="1"/>
        <rFont val="Times New Roman"/>
        <family val="1"/>
      </rPr>
      <t>3.0cm</t>
    </r>
  </si>
  <si>
    <t>交叉路口</t>
  </si>
  <si>
    <t>316-11</t>
  </si>
  <si>
    <t>切除原水泥面板角及修补板边角</t>
  </si>
  <si>
    <t>316-11-1</t>
  </si>
  <si>
    <r>
      <t>切除</t>
    </r>
    <r>
      <rPr>
        <sz val="10.5"/>
        <color theme="1"/>
        <rFont val="Times New Roman"/>
        <family val="1"/>
      </rPr>
      <t>25cm</t>
    </r>
    <r>
      <rPr>
        <sz val="10.5"/>
        <color theme="1"/>
        <rFont val="宋体"/>
        <family val="3"/>
        <charset val="134"/>
      </rPr>
      <t>厚原水泥面板角</t>
    </r>
  </si>
  <si>
    <t>316-11-2</t>
  </si>
  <si>
    <t>修补板边角</t>
  </si>
  <si>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400</t>
    </r>
    <r>
      <rPr>
        <sz val="10.5"/>
        <color rgb="FF000000"/>
        <rFont val="宋体"/>
        <family val="3"/>
        <charset val="134"/>
      </rPr>
      <t>章</t>
    </r>
    <r>
      <rPr>
        <sz val="10.5"/>
        <color rgb="FF000000"/>
        <rFont val="Times New Roman"/>
        <family val="1"/>
      </rPr>
      <t xml:space="preserve">  </t>
    </r>
    <r>
      <rPr>
        <sz val="10.5"/>
        <color rgb="FF000000"/>
        <rFont val="宋体"/>
        <family val="3"/>
        <charset val="134"/>
      </rPr>
      <t>桥梁、涵洞工程</t>
    </r>
  </si>
  <si>
    <t>钢筋</t>
  </si>
  <si>
    <t>403-3</t>
  </si>
  <si>
    <t>上部结构钢筋（包括现浇、预制梁板、整体化层、桥面连续、绞缝、桥面铺装等）</t>
  </si>
  <si>
    <t>403-3-2</t>
  </si>
  <si>
    <r>
      <t>带肋钢筋（</t>
    </r>
    <r>
      <rPr>
        <sz val="10.5"/>
        <color theme="1"/>
        <rFont val="Times New Roman"/>
        <family val="1"/>
      </rPr>
      <t>HRB335</t>
    </r>
    <r>
      <rPr>
        <sz val="10.5"/>
        <color theme="1"/>
        <rFont val="宋体"/>
        <family val="3"/>
        <charset val="134"/>
      </rPr>
      <t>、</t>
    </r>
    <r>
      <rPr>
        <sz val="10.5"/>
        <color theme="1"/>
        <rFont val="Times New Roman"/>
        <family val="1"/>
      </rPr>
      <t>HRB400</t>
    </r>
    <r>
      <rPr>
        <sz val="10.5"/>
        <color theme="1"/>
        <rFont val="宋体"/>
        <family val="3"/>
        <charset val="134"/>
      </rPr>
      <t>）</t>
    </r>
  </si>
  <si>
    <t>403-4</t>
  </si>
  <si>
    <t>附属结构钢筋（包括缘石、人行道、防撞墙、栏杆、护栏、桥头搭板、枕梁、抗震挡块、支座垫石等）</t>
  </si>
  <si>
    <t>403-4-1</t>
  </si>
  <si>
    <r>
      <t>光圆钢筋</t>
    </r>
    <r>
      <rPr>
        <sz val="10.5"/>
        <color theme="1"/>
        <rFont val="Times New Roman"/>
        <family val="1"/>
      </rPr>
      <t>HPB300</t>
    </r>
  </si>
  <si>
    <t>403-4-2</t>
  </si>
  <si>
    <r>
      <t>带肋钢筋</t>
    </r>
    <r>
      <rPr>
        <sz val="10.5"/>
        <color theme="1"/>
        <rFont val="Times New Roman"/>
        <family val="1"/>
      </rPr>
      <t>HRB400</t>
    </r>
  </si>
  <si>
    <t>结构混凝土工程</t>
  </si>
  <si>
    <t>410-6</t>
  </si>
  <si>
    <t>现浇混凝土附属结构</t>
  </si>
  <si>
    <t>410-6-6</t>
  </si>
  <si>
    <r>
      <t>C40</t>
    </r>
    <r>
      <rPr>
        <sz val="10.5"/>
        <color theme="1"/>
        <rFont val="宋体"/>
        <family val="3"/>
        <charset val="134"/>
      </rPr>
      <t>混凝土</t>
    </r>
  </si>
  <si>
    <t>桥面铺装</t>
  </si>
  <si>
    <t>415-2</t>
  </si>
  <si>
    <t>水泥混凝土桥面铺装</t>
  </si>
  <si>
    <t>415-2-1</t>
  </si>
  <si>
    <t>普通水泥混凝土桥面铺装</t>
  </si>
  <si>
    <t>415-2-1-3</t>
  </si>
  <si>
    <r>
      <t>厚</t>
    </r>
    <r>
      <rPr>
        <sz val="10.5"/>
        <color theme="1"/>
        <rFont val="Times New Roman"/>
        <family val="1"/>
      </rPr>
      <t>90mm</t>
    </r>
    <r>
      <rPr>
        <sz val="10.5"/>
        <color theme="1"/>
        <rFont val="宋体"/>
        <family val="3"/>
        <charset val="134"/>
      </rPr>
      <t>普通水泥混凝土桥面铺装</t>
    </r>
  </si>
  <si>
    <t>415-2-1-3-4</t>
  </si>
  <si>
    <r>
      <t>C40</t>
    </r>
    <r>
      <rPr>
        <sz val="10.5"/>
        <color theme="1"/>
        <rFont val="宋体"/>
        <family val="3"/>
        <charset val="134"/>
      </rPr>
      <t>号混凝土防水砼</t>
    </r>
  </si>
  <si>
    <t>桥梁接缝和伸缩装置</t>
  </si>
  <si>
    <t>417-2</t>
  </si>
  <si>
    <t>模数式伸缩装置</t>
  </si>
  <si>
    <t>417-2-1</t>
  </si>
  <si>
    <r>
      <t>伸缩量</t>
    </r>
    <r>
      <rPr>
        <sz val="10.5"/>
        <color theme="1"/>
        <rFont val="Times New Roman"/>
        <family val="1"/>
      </rPr>
      <t>80mm</t>
    </r>
    <r>
      <rPr>
        <sz val="10.5"/>
        <color theme="1"/>
        <rFont val="宋体"/>
        <family val="3"/>
        <charset val="134"/>
      </rPr>
      <t>以内（含</t>
    </r>
    <r>
      <rPr>
        <sz val="10.5"/>
        <color theme="1"/>
        <rFont val="Times New Roman"/>
        <family val="1"/>
      </rPr>
      <t>80mm</t>
    </r>
    <r>
      <rPr>
        <sz val="10.5"/>
        <color theme="1"/>
        <rFont val="宋体"/>
        <family val="3"/>
        <charset val="134"/>
      </rPr>
      <t>）</t>
    </r>
  </si>
  <si>
    <t>417-2-1-1</t>
  </si>
  <si>
    <r>
      <t>伸缩量</t>
    </r>
    <r>
      <rPr>
        <sz val="10.5"/>
        <color theme="1"/>
        <rFont val="Times New Roman"/>
        <family val="1"/>
      </rPr>
      <t>60mm</t>
    </r>
  </si>
  <si>
    <t>桥梁防排水处理</t>
  </si>
  <si>
    <t>418-1</t>
  </si>
  <si>
    <t>排水管</t>
  </si>
  <si>
    <t>418-1-2</t>
  </si>
  <si>
    <r>
      <t>PVC-U</t>
    </r>
    <r>
      <rPr>
        <sz val="10.5"/>
        <color theme="1"/>
        <rFont val="宋体"/>
        <family val="3"/>
        <charset val="134"/>
      </rPr>
      <t>管</t>
    </r>
  </si>
  <si>
    <t>418-1-2-3</t>
  </si>
  <si>
    <r>
      <t>直径φ</t>
    </r>
    <r>
      <rPr>
        <sz val="10.5"/>
        <color theme="1"/>
        <rFont val="Times New Roman"/>
        <family val="1"/>
      </rPr>
      <t>150mmPVC-U</t>
    </r>
    <r>
      <rPr>
        <sz val="10.5"/>
        <color theme="1"/>
        <rFont val="宋体"/>
        <family val="3"/>
        <charset val="134"/>
      </rPr>
      <t>管清理</t>
    </r>
  </si>
  <si>
    <t>个</t>
  </si>
  <si>
    <t>桥梁加固</t>
  </si>
  <si>
    <t>423-1</t>
  </si>
  <si>
    <t>423-1-8</t>
  </si>
  <si>
    <r>
      <t>Ф</t>
    </r>
    <r>
      <rPr>
        <sz val="10.5"/>
        <color theme="1"/>
        <rFont val="Times New Roman"/>
        <family val="1"/>
      </rPr>
      <t>22mm</t>
    </r>
    <r>
      <rPr>
        <sz val="10.5"/>
        <color theme="1"/>
        <rFont val="宋体"/>
        <family val="3"/>
        <charset val="134"/>
      </rPr>
      <t>钢筋</t>
    </r>
  </si>
  <si>
    <t>423-1-8-1</t>
  </si>
  <si>
    <r>
      <t>植入深度</t>
    </r>
    <r>
      <rPr>
        <sz val="10.5"/>
        <color theme="1"/>
        <rFont val="Times New Roman"/>
        <family val="1"/>
      </rPr>
      <t>25cm</t>
    </r>
  </si>
  <si>
    <t>423-1-13</t>
  </si>
  <si>
    <r>
      <t>Φ</t>
    </r>
    <r>
      <rPr>
        <sz val="10.5"/>
        <color theme="1"/>
        <rFont val="Times New Roman"/>
        <family val="1"/>
      </rPr>
      <t>32mm</t>
    </r>
    <r>
      <rPr>
        <sz val="10.5"/>
        <color theme="1"/>
        <rFont val="宋体"/>
        <family val="3"/>
        <charset val="134"/>
      </rPr>
      <t>钢筋</t>
    </r>
  </si>
  <si>
    <t>423-1-13-1</t>
  </si>
  <si>
    <r>
      <t>植入深度</t>
    </r>
    <r>
      <rPr>
        <sz val="10.5"/>
        <color theme="1"/>
        <rFont val="Times New Roman"/>
        <family val="1"/>
      </rPr>
      <t>22.5cm</t>
    </r>
  </si>
  <si>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600</t>
    </r>
    <r>
      <rPr>
        <sz val="10.5"/>
        <color rgb="FF000000"/>
        <rFont val="宋体"/>
        <family val="3"/>
        <charset val="134"/>
      </rPr>
      <t>章</t>
    </r>
    <r>
      <rPr>
        <sz val="10.5"/>
        <color rgb="FF000000"/>
        <rFont val="Times New Roman"/>
        <family val="1"/>
      </rPr>
      <t xml:space="preserve">  </t>
    </r>
    <r>
      <rPr>
        <sz val="10.5"/>
        <color theme="1"/>
        <rFont val="宋体"/>
        <family val="3"/>
        <charset val="134"/>
      </rPr>
      <t>交通安全设施</t>
    </r>
  </si>
  <si>
    <t>道路交通标线</t>
  </si>
  <si>
    <t>605-1</t>
  </si>
  <si>
    <t>热熔型涂料路面标线</t>
  </si>
  <si>
    <t>605-1-2</t>
  </si>
  <si>
    <t>反光型</t>
  </si>
  <si>
    <t>605-1-4</t>
  </si>
  <si>
    <t>振动</t>
  </si>
  <si>
    <r>
      <t>2</t>
    </r>
    <r>
      <rPr>
        <sz val="10.5"/>
        <color theme="1"/>
        <rFont val="宋体"/>
        <family val="3"/>
        <charset val="134"/>
      </rPr>
      <t>、省道</t>
    </r>
    <r>
      <rPr>
        <sz val="10.5"/>
        <color theme="1"/>
        <rFont val="Times New Roman"/>
        <family val="1"/>
      </rPr>
      <t>S376</t>
    </r>
    <r>
      <rPr>
        <sz val="10.5"/>
        <color theme="1"/>
        <rFont val="宋体"/>
        <family val="3"/>
        <charset val="134"/>
      </rPr>
      <t>线徐闻白坡至迈陈段路面预防养护及功能性修复养护工程</t>
    </r>
  </si>
  <si>
    <t>202-2-1-15</t>
  </si>
  <si>
    <r>
      <t>挖除</t>
    </r>
    <r>
      <rPr>
        <sz val="10.5"/>
        <color rgb="FF000000"/>
        <rFont val="Times New Roman"/>
        <family val="1"/>
      </rPr>
      <t>180mm</t>
    </r>
    <r>
      <rPr>
        <sz val="10.5"/>
        <color rgb="FF000000"/>
        <rFont val="宋体"/>
        <family val="3"/>
        <charset val="134"/>
      </rPr>
      <t>厚水泥混凝土路面</t>
    </r>
  </si>
  <si>
    <r>
      <t>热沥青防水粘结层（</t>
    </r>
    <r>
      <rPr>
        <sz val="10.5"/>
        <color rgb="FF000000"/>
        <rFont val="Times New Roman"/>
        <family val="1"/>
      </rPr>
      <t>1.6~1.8kg/m</t>
    </r>
    <r>
      <rPr>
        <vertAlign val="superscript"/>
        <sz val="10.5"/>
        <color rgb="FF000000"/>
        <rFont val="Times New Roman"/>
        <family val="1"/>
      </rPr>
      <t>2</t>
    </r>
    <r>
      <rPr>
        <sz val="10.5"/>
        <color rgb="FF000000"/>
        <rFont val="宋体"/>
        <family val="3"/>
        <charset val="134"/>
      </rPr>
      <t>）</t>
    </r>
  </si>
  <si>
    <t>312-1-3</t>
  </si>
  <si>
    <r>
      <t>厚</t>
    </r>
    <r>
      <rPr>
        <sz val="10.5"/>
        <color theme="1"/>
        <rFont val="Times New Roman"/>
        <family val="1"/>
      </rPr>
      <t>180mm</t>
    </r>
    <r>
      <rPr>
        <sz val="10.5"/>
        <color theme="1"/>
        <rFont val="宋体"/>
        <family val="3"/>
        <charset val="134"/>
      </rPr>
      <t>面板</t>
    </r>
  </si>
  <si>
    <t>元</t>
    <phoneticPr fontId="1" type="noConversion"/>
  </si>
  <si>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100</t>
    </r>
    <r>
      <rPr>
        <sz val="10.5"/>
        <color rgb="FF000000"/>
        <rFont val="宋体"/>
        <family val="3"/>
        <charset val="134"/>
      </rPr>
      <t>章合计</t>
    </r>
    <r>
      <rPr>
        <sz val="10.5"/>
        <color rgb="FF000000"/>
        <rFont val="Times New Roman"/>
        <family val="1"/>
      </rPr>
      <t xml:space="preserve">  </t>
    </r>
    <r>
      <rPr>
        <sz val="10.5"/>
        <color rgb="FF000000"/>
        <rFont val="宋体"/>
        <family val="3"/>
        <charset val="134"/>
      </rPr>
      <t>人民币</t>
    </r>
    <r>
      <rPr>
        <u/>
        <sz val="10.5"/>
        <color rgb="FF000000"/>
        <rFont val="Times New Roman"/>
        <family val="1"/>
      </rPr>
      <t/>
    </r>
    <phoneticPr fontId="1" type="noConversion"/>
  </si>
  <si>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200</t>
    </r>
    <r>
      <rPr>
        <sz val="10.5"/>
        <color rgb="FF000000"/>
        <rFont val="宋体"/>
        <family val="3"/>
        <charset val="134"/>
      </rPr>
      <t>章合计</t>
    </r>
    <r>
      <rPr>
        <sz val="10.5"/>
        <color rgb="FF000000"/>
        <rFont val="Times New Roman"/>
        <family val="1"/>
      </rPr>
      <t xml:space="preserve">  </t>
    </r>
    <r>
      <rPr>
        <sz val="10.5"/>
        <color rgb="FF000000"/>
        <rFont val="宋体"/>
        <family val="3"/>
        <charset val="134"/>
      </rPr>
      <t>人民币</t>
    </r>
    <r>
      <rPr>
        <u/>
        <sz val="10.5"/>
        <color rgb="FF000000"/>
        <rFont val="Times New Roman"/>
        <family val="1"/>
      </rPr>
      <t/>
    </r>
    <phoneticPr fontId="1" type="noConversion"/>
  </si>
  <si>
    <r>
      <t>本页小计</t>
    </r>
    <r>
      <rPr>
        <sz val="10.5"/>
        <color rgb="FF000000"/>
        <rFont val="Times New Roman"/>
        <family val="1"/>
      </rPr>
      <t xml:space="preserve">  </t>
    </r>
    <r>
      <rPr>
        <sz val="10.5"/>
        <color rgb="FF000000"/>
        <rFont val="宋体"/>
        <family val="3"/>
        <charset val="134"/>
      </rPr>
      <t>人民币</t>
    </r>
    <r>
      <rPr>
        <u/>
        <sz val="10.5"/>
        <color rgb="FF000000"/>
        <rFont val="Times New Roman"/>
        <family val="1"/>
      </rPr>
      <t/>
    </r>
    <phoneticPr fontId="1" type="noConversion"/>
  </si>
  <si>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300</t>
    </r>
    <r>
      <rPr>
        <sz val="10.5"/>
        <color rgb="FF000000"/>
        <rFont val="宋体"/>
        <family val="3"/>
        <charset val="134"/>
      </rPr>
      <t>章合计</t>
    </r>
    <r>
      <rPr>
        <sz val="10.5"/>
        <color rgb="FF000000"/>
        <rFont val="Times New Roman"/>
        <family val="1"/>
      </rPr>
      <t xml:space="preserve">  </t>
    </r>
    <r>
      <rPr>
        <sz val="10.5"/>
        <color rgb="FF000000"/>
        <rFont val="宋体"/>
        <family val="3"/>
        <charset val="134"/>
      </rPr>
      <t>人民币</t>
    </r>
    <r>
      <rPr>
        <u/>
        <sz val="10.5"/>
        <color rgb="FF000000"/>
        <rFont val="Times New Roman"/>
        <family val="1"/>
      </rPr>
      <t/>
    </r>
    <phoneticPr fontId="1" type="noConversion"/>
  </si>
  <si>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400</t>
    </r>
    <r>
      <rPr>
        <sz val="10.5"/>
        <color rgb="FF000000"/>
        <rFont val="宋体"/>
        <family val="3"/>
        <charset val="134"/>
      </rPr>
      <t>章合计</t>
    </r>
    <r>
      <rPr>
        <sz val="10.5"/>
        <color rgb="FF000000"/>
        <rFont val="Times New Roman"/>
        <family val="1"/>
      </rPr>
      <t xml:space="preserve">  </t>
    </r>
    <r>
      <rPr>
        <sz val="10.5"/>
        <color rgb="FF000000"/>
        <rFont val="宋体"/>
        <family val="3"/>
        <charset val="134"/>
      </rPr>
      <t>人民币</t>
    </r>
    <r>
      <rPr>
        <u/>
        <sz val="10.5"/>
        <color rgb="FF000000"/>
        <rFont val="Times New Roman"/>
        <family val="1"/>
      </rPr>
      <t/>
    </r>
    <phoneticPr fontId="1" type="noConversion"/>
  </si>
  <si>
    <r>
      <t>清单</t>
    </r>
    <r>
      <rPr>
        <sz val="10.5"/>
        <color rgb="FF000000"/>
        <rFont val="Times New Roman"/>
        <family val="1"/>
      </rPr>
      <t xml:space="preserve">  </t>
    </r>
    <r>
      <rPr>
        <sz val="10.5"/>
        <color rgb="FF000000"/>
        <rFont val="宋体"/>
        <family val="3"/>
        <charset val="134"/>
      </rPr>
      <t>第</t>
    </r>
    <r>
      <rPr>
        <sz val="10.5"/>
        <color rgb="FF000000"/>
        <rFont val="Times New Roman"/>
        <family val="1"/>
      </rPr>
      <t>600</t>
    </r>
    <r>
      <rPr>
        <sz val="10.5"/>
        <color rgb="FF000000"/>
        <rFont val="宋体"/>
        <family val="3"/>
        <charset val="134"/>
      </rPr>
      <t>章合计</t>
    </r>
    <r>
      <rPr>
        <sz val="10.5"/>
        <color rgb="FF000000"/>
        <rFont val="Times New Roman"/>
        <family val="1"/>
      </rPr>
      <t xml:space="preserve">  </t>
    </r>
    <r>
      <rPr>
        <sz val="10.5"/>
        <color rgb="FF000000"/>
        <rFont val="宋体"/>
        <family val="3"/>
        <charset val="134"/>
      </rPr>
      <t>人民币</t>
    </r>
    <r>
      <rPr>
        <u/>
        <sz val="10.5"/>
        <color rgb="FF000000"/>
        <rFont val="Times New Roman"/>
        <family val="1"/>
      </rPr>
      <t/>
    </r>
    <phoneticPr fontId="1" type="noConversion"/>
  </si>
  <si>
    <r>
      <t>2</t>
    </r>
    <r>
      <rPr>
        <sz val="10.5"/>
        <color theme="1"/>
        <rFont val="宋体"/>
        <family val="3"/>
        <charset val="134"/>
      </rPr>
      <t>、省道</t>
    </r>
    <r>
      <rPr>
        <sz val="10.5"/>
        <color theme="1"/>
        <rFont val="Times New Roman"/>
        <family val="1"/>
      </rPr>
      <t>S376</t>
    </r>
    <r>
      <rPr>
        <sz val="10.5"/>
        <color theme="1"/>
        <rFont val="宋体"/>
        <family val="3"/>
        <charset val="134"/>
      </rPr>
      <t>线徐闻白坡至迈陈段路面预防养护及功能性修复养护工程</t>
    </r>
    <phoneticPr fontId="1" type="noConversion"/>
  </si>
</sst>
</file>

<file path=xl/styles.xml><?xml version="1.0" encoding="utf-8"?>
<styleSheet xmlns="http://schemas.openxmlformats.org/spreadsheetml/2006/main">
  <numFmts count="1">
    <numFmt numFmtId="176" formatCode="0.00_ "/>
  </numFmts>
  <fonts count="13">
    <font>
      <sz val="11"/>
      <color theme="1"/>
      <name val="宋体"/>
      <family val="2"/>
      <charset val="134"/>
      <scheme val="minor"/>
    </font>
    <font>
      <sz val="9"/>
      <name val="宋体"/>
      <family val="2"/>
      <charset val="134"/>
      <scheme val="minor"/>
    </font>
    <font>
      <sz val="10.5"/>
      <color theme="1"/>
      <name val="Times New Roman"/>
      <family val="1"/>
    </font>
    <font>
      <b/>
      <sz val="22"/>
      <color rgb="FF000000"/>
      <name val="宋体"/>
      <family val="3"/>
      <charset val="134"/>
    </font>
    <font>
      <b/>
      <sz val="22"/>
      <color rgb="FF000000"/>
      <name val="Times New Roman"/>
      <family val="1"/>
    </font>
    <font>
      <sz val="10.5"/>
      <color rgb="FF000000"/>
      <name val="宋体"/>
      <family val="3"/>
      <charset val="134"/>
    </font>
    <font>
      <sz val="10.5"/>
      <color rgb="FF000000"/>
      <name val="Times New Roman"/>
      <family val="1"/>
    </font>
    <font>
      <sz val="10.5"/>
      <color theme="1"/>
      <name val="宋体"/>
      <family val="3"/>
      <charset val="134"/>
    </font>
    <font>
      <u/>
      <sz val="10.5"/>
      <color rgb="FF000000"/>
      <name val="Times New Roman"/>
      <family val="1"/>
    </font>
    <font>
      <vertAlign val="superscript"/>
      <sz val="10.5"/>
      <color rgb="FF000000"/>
      <name val="Times New Roman"/>
      <family val="1"/>
    </font>
    <font>
      <vertAlign val="superscript"/>
      <sz val="10.5"/>
      <color theme="1"/>
      <name val="Times New Roman"/>
      <family val="1"/>
    </font>
    <font>
      <sz val="10"/>
      <color theme="1"/>
      <name val="宋体"/>
      <family val="3"/>
      <charset val="134"/>
    </font>
    <font>
      <u/>
      <sz val="10.5"/>
      <color rgb="FF000000"/>
      <name val="宋体"/>
      <family val="3"/>
      <charset val="134"/>
    </font>
  </fonts>
  <fills count="3">
    <fill>
      <patternFill patternType="none"/>
    </fill>
    <fill>
      <patternFill patternType="gray125"/>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Protection="1">
      <alignment vertical="center"/>
      <protection hidden="1"/>
    </xf>
    <xf numFmtId="0" fontId="5"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4"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6" fillId="0" borderId="1" xfId="0" applyFont="1" applyBorder="1" applyAlignment="1" applyProtection="1">
      <alignment horizontal="left" vertical="center" wrapText="1"/>
      <protection hidden="1"/>
    </xf>
    <xf numFmtId="176" fontId="6" fillId="0" borderId="1" xfId="0" applyNumberFormat="1" applyFont="1" applyBorder="1" applyAlignment="1" applyProtection="1">
      <alignment horizontal="center" vertical="center" wrapText="1"/>
      <protection hidden="1"/>
    </xf>
    <xf numFmtId="176" fontId="6" fillId="2" borderId="1" xfId="0" applyNumberFormat="1" applyFont="1" applyFill="1" applyBorder="1" applyAlignment="1" applyProtection="1">
      <alignment horizontal="center" vertical="center" wrapText="1"/>
      <protection hidden="1"/>
    </xf>
    <xf numFmtId="0" fontId="5" fillId="0" borderId="3" xfId="0" applyFont="1" applyBorder="1" applyAlignment="1" applyProtection="1">
      <alignment vertical="center" wrapText="1"/>
      <protection hidden="1"/>
    </xf>
    <xf numFmtId="0" fontId="5" fillId="0" borderId="4" xfId="0" applyFont="1" applyBorder="1" applyAlignment="1" applyProtection="1">
      <alignment vertical="center" wrapText="1"/>
      <protection hidden="1"/>
    </xf>
    <xf numFmtId="0" fontId="6" fillId="0" borderId="1" xfId="0" applyFont="1" applyBorder="1" applyAlignment="1" applyProtection="1">
      <alignment horizontal="justify" vertical="center" wrapText="1"/>
      <protection hidden="1"/>
    </xf>
    <xf numFmtId="0" fontId="2" fillId="0" borderId="1" xfId="0" applyFont="1" applyBorder="1" applyAlignment="1" applyProtection="1">
      <alignment horizontal="left" vertical="center" wrapText="1"/>
      <protection hidden="1"/>
    </xf>
    <xf numFmtId="0" fontId="2" fillId="0" borderId="1" xfId="0" applyFont="1" applyBorder="1" applyAlignment="1" applyProtection="1">
      <alignment horizontal="center" vertical="top" wrapText="1"/>
      <protection hidden="1"/>
    </xf>
    <xf numFmtId="0" fontId="2"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176" fontId="6" fillId="0" borderId="1" xfId="0" applyNumberFormat="1" applyFont="1" applyFill="1" applyBorder="1" applyAlignment="1" applyProtection="1">
      <alignment horizontal="center" vertical="center" wrapText="1"/>
      <protection hidden="1"/>
    </xf>
    <xf numFmtId="0" fontId="5" fillId="0" borderId="2" xfId="0" applyFont="1" applyBorder="1" applyAlignment="1" applyProtection="1">
      <alignment horizontal="right" vertical="center" wrapText="1"/>
      <protection hidden="1"/>
    </xf>
    <xf numFmtId="0" fontId="5" fillId="0" borderId="3" xfId="0" applyFont="1" applyBorder="1" applyAlignment="1" applyProtection="1">
      <alignment horizontal="right" vertical="center" wrapText="1"/>
      <protection hidden="1"/>
    </xf>
    <xf numFmtId="0" fontId="12" fillId="0" borderId="3" xfId="0" applyFont="1" applyBorder="1" applyAlignment="1" applyProtection="1">
      <alignment horizontal="center" vertical="center" wrapText="1"/>
      <protection hidden="1"/>
    </xf>
    <xf numFmtId="0" fontId="7" fillId="0" borderId="1"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3" fillId="0" borderId="0" xfId="0" applyFont="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11" fillId="0" borderId="1" xfId="0" applyFont="1" applyBorder="1" applyAlignment="1" applyProtection="1">
      <alignment horizontal="left" vertical="center" wrapText="1"/>
      <protection hidden="1"/>
    </xf>
    <xf numFmtId="0" fontId="3" fillId="0" borderId="5"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2" borderId="3" xfId="0" applyFont="1" applyFill="1" applyBorder="1" applyAlignment="1" applyProtection="1">
      <alignment horizontal="left" vertical="center" wrapText="1"/>
      <protection hidden="1"/>
    </xf>
    <xf numFmtId="0" fontId="5" fillId="2" borderId="4" xfId="0" applyFont="1" applyFill="1" applyBorder="1" applyAlignment="1" applyProtection="1">
      <alignment horizontal="left" vertical="center" wrapText="1"/>
      <protection hidden="1"/>
    </xf>
  </cellXfs>
  <cellStyles count="1">
    <cellStyle name="常规" xfId="0" builtinId="0"/>
  </cellStyles>
  <dxfs count="0"/>
  <tableStyles count="0" defaultTableStyle="TableStyleMedium9" defaultPivotStyle="PivotStyleLight16"/>
  <colors>
    <mruColors>
      <color rgb="FFCCFFFF"/>
      <color rgb="FFCCCC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87"/>
  <sheetViews>
    <sheetView tabSelected="1" topLeftCell="A262" zoomScaleNormal="100" workbookViewId="0">
      <selection activeCell="N268" sqref="N268"/>
    </sheetView>
  </sheetViews>
  <sheetFormatPr defaultRowHeight="13.5"/>
  <cols>
    <col min="1" max="1" width="9.75" style="1" customWidth="1"/>
    <col min="2" max="2" width="5.875" style="1" customWidth="1"/>
    <col min="3" max="3" width="6.375" style="1" customWidth="1"/>
    <col min="4" max="4" width="17.625" style="1" customWidth="1"/>
    <col min="5" max="5" width="5" style="1" customWidth="1"/>
    <col min="6" max="6" width="8.75" style="1" customWidth="1"/>
    <col min="7" max="7" width="11.375" style="1" customWidth="1"/>
    <col min="8" max="8" width="12" style="1" customWidth="1"/>
    <col min="9" max="9" width="8.75" style="1" customWidth="1"/>
    <col min="10" max="16384" width="9" style="1"/>
  </cols>
  <sheetData>
    <row r="1" spans="1:9" ht="82.5" customHeight="1">
      <c r="A1" s="26" t="s">
        <v>0</v>
      </c>
      <c r="B1" s="26"/>
      <c r="C1" s="26"/>
      <c r="D1" s="26"/>
      <c r="E1" s="26"/>
      <c r="F1" s="26"/>
      <c r="G1" s="26"/>
      <c r="H1" s="26"/>
      <c r="I1" s="26"/>
    </row>
    <row r="2" spans="1:9" ht="37.5" customHeight="1">
      <c r="A2" s="27" t="s">
        <v>1</v>
      </c>
      <c r="B2" s="28"/>
      <c r="C2" s="28"/>
      <c r="D2" s="28"/>
      <c r="E2" s="28"/>
      <c r="F2" s="28"/>
      <c r="G2" s="28"/>
      <c r="H2" s="28"/>
      <c r="I2" s="29"/>
    </row>
    <row r="3" spans="1:9" ht="37.5" customHeight="1">
      <c r="A3" s="27" t="s">
        <v>2</v>
      </c>
      <c r="B3" s="28"/>
      <c r="C3" s="30"/>
      <c r="D3" s="30"/>
      <c r="E3" s="30"/>
      <c r="F3" s="30"/>
      <c r="G3" s="30"/>
      <c r="H3" s="30"/>
      <c r="I3" s="31"/>
    </row>
    <row r="4" spans="1:9" ht="31.5" customHeight="1">
      <c r="A4" s="2" t="s">
        <v>3</v>
      </c>
      <c r="B4" s="24" t="s">
        <v>4</v>
      </c>
      <c r="C4" s="24"/>
      <c r="D4" s="24" t="s">
        <v>5</v>
      </c>
      <c r="E4" s="24"/>
      <c r="F4" s="24"/>
      <c r="G4" s="24"/>
      <c r="H4" s="24" t="s">
        <v>6</v>
      </c>
      <c r="I4" s="24"/>
    </row>
    <row r="5" spans="1:9" ht="31.5" customHeight="1">
      <c r="A5" s="3">
        <v>1</v>
      </c>
      <c r="B5" s="24" t="s">
        <v>7</v>
      </c>
      <c r="C5" s="24"/>
      <c r="D5" s="24" t="s">
        <v>8</v>
      </c>
      <c r="E5" s="24"/>
      <c r="F5" s="24"/>
      <c r="G5" s="24"/>
      <c r="H5" s="24">
        <f>F46+F203</f>
        <v>170224</v>
      </c>
      <c r="I5" s="24"/>
    </row>
    <row r="6" spans="1:9" ht="31.5" customHeight="1">
      <c r="A6" s="3">
        <v>2</v>
      </c>
      <c r="B6" s="24" t="s">
        <v>9</v>
      </c>
      <c r="C6" s="24"/>
      <c r="D6" s="24" t="s">
        <v>10</v>
      </c>
      <c r="E6" s="24"/>
      <c r="F6" s="24"/>
      <c r="G6" s="24"/>
      <c r="H6" s="24">
        <f>F69+F226</f>
        <v>0</v>
      </c>
      <c r="I6" s="24"/>
    </row>
    <row r="7" spans="1:9" ht="31.5" customHeight="1">
      <c r="A7" s="3">
        <v>3</v>
      </c>
      <c r="B7" s="24" t="s">
        <v>11</v>
      </c>
      <c r="C7" s="24"/>
      <c r="D7" s="24" t="s">
        <v>12</v>
      </c>
      <c r="E7" s="24"/>
      <c r="F7" s="24"/>
      <c r="G7" s="24"/>
      <c r="H7" s="24">
        <f>F114+F262</f>
        <v>0</v>
      </c>
      <c r="I7" s="24"/>
    </row>
    <row r="8" spans="1:9" ht="31.5" customHeight="1">
      <c r="A8" s="3">
        <v>4</v>
      </c>
      <c r="B8" s="24" t="s">
        <v>13</v>
      </c>
      <c r="C8" s="24"/>
      <c r="D8" s="24" t="s">
        <v>14</v>
      </c>
      <c r="E8" s="24"/>
      <c r="F8" s="24"/>
      <c r="G8" s="24"/>
      <c r="H8" s="24">
        <f>F152</f>
        <v>0</v>
      </c>
      <c r="I8" s="24"/>
    </row>
    <row r="9" spans="1:9" ht="31.5" customHeight="1">
      <c r="A9" s="3">
        <v>5</v>
      </c>
      <c r="B9" s="24" t="s">
        <v>15</v>
      </c>
      <c r="C9" s="24"/>
      <c r="D9" s="24" t="s">
        <v>16</v>
      </c>
      <c r="E9" s="24"/>
      <c r="F9" s="24"/>
      <c r="G9" s="24"/>
      <c r="H9" s="24"/>
      <c r="I9" s="24"/>
    </row>
    <row r="10" spans="1:9" ht="31.5" customHeight="1">
      <c r="A10" s="3">
        <v>6</v>
      </c>
      <c r="B10" s="24" t="s">
        <v>17</v>
      </c>
      <c r="C10" s="24"/>
      <c r="D10" s="24" t="s">
        <v>18</v>
      </c>
      <c r="E10" s="24"/>
      <c r="F10" s="24"/>
      <c r="G10" s="24"/>
      <c r="H10" s="24">
        <f>F177+F287</f>
        <v>0</v>
      </c>
      <c r="I10" s="24"/>
    </row>
    <row r="11" spans="1:9" ht="31.5" customHeight="1">
      <c r="A11" s="3">
        <v>7</v>
      </c>
      <c r="B11" s="24" t="s">
        <v>19</v>
      </c>
      <c r="C11" s="24"/>
      <c r="D11" s="24" t="s">
        <v>20</v>
      </c>
      <c r="E11" s="24"/>
      <c r="F11" s="24"/>
      <c r="G11" s="24"/>
      <c r="H11" s="24"/>
      <c r="I11" s="24"/>
    </row>
    <row r="12" spans="1:9" ht="31.5" customHeight="1">
      <c r="A12" s="3">
        <v>8</v>
      </c>
      <c r="B12" s="24" t="s">
        <v>21</v>
      </c>
      <c r="C12" s="24"/>
      <c r="D12" s="24" t="s">
        <v>22</v>
      </c>
      <c r="E12" s="24"/>
      <c r="F12" s="24"/>
      <c r="G12" s="24"/>
      <c r="H12" s="24"/>
      <c r="I12" s="24"/>
    </row>
    <row r="13" spans="1:9" ht="31.5" customHeight="1">
      <c r="A13" s="3">
        <v>9</v>
      </c>
      <c r="B13" s="24" t="s">
        <v>23</v>
      </c>
      <c r="C13" s="24"/>
      <c r="D13" s="24" t="s">
        <v>24</v>
      </c>
      <c r="E13" s="24"/>
      <c r="F13" s="24"/>
      <c r="G13" s="24"/>
      <c r="H13" s="24"/>
      <c r="I13" s="24"/>
    </row>
    <row r="14" spans="1:9" ht="31.5" customHeight="1">
      <c r="A14" s="3">
        <v>10</v>
      </c>
      <c r="B14" s="24" t="s">
        <v>25</v>
      </c>
      <c r="C14" s="24"/>
      <c r="D14" s="24"/>
      <c r="E14" s="24"/>
      <c r="F14" s="24"/>
      <c r="G14" s="24"/>
      <c r="H14" s="24">
        <f>SUM(H5:I13)</f>
        <v>170224</v>
      </c>
      <c r="I14" s="24"/>
    </row>
    <row r="15" spans="1:9" ht="31.5" customHeight="1">
      <c r="A15" s="3">
        <v>11</v>
      </c>
      <c r="B15" s="24" t="s">
        <v>26</v>
      </c>
      <c r="C15" s="24"/>
      <c r="D15" s="24"/>
      <c r="E15" s="24"/>
      <c r="F15" s="24"/>
      <c r="G15" s="24"/>
      <c r="H15" s="24"/>
      <c r="I15" s="24"/>
    </row>
    <row r="16" spans="1:9" ht="31.5" customHeight="1">
      <c r="A16" s="3">
        <v>12</v>
      </c>
      <c r="B16" s="24" t="s">
        <v>27</v>
      </c>
      <c r="C16" s="24"/>
      <c r="D16" s="24"/>
      <c r="E16" s="24"/>
      <c r="F16" s="24"/>
      <c r="G16" s="24"/>
      <c r="H16" s="24">
        <f>H14-H15</f>
        <v>170224</v>
      </c>
      <c r="I16" s="24"/>
    </row>
    <row r="17" spans="1:9" ht="31.5" customHeight="1">
      <c r="A17" s="3">
        <v>13</v>
      </c>
      <c r="B17" s="24" t="s">
        <v>28</v>
      </c>
      <c r="C17" s="24"/>
      <c r="D17" s="24"/>
      <c r="E17" s="24"/>
      <c r="F17" s="24"/>
      <c r="G17" s="24"/>
      <c r="H17" s="24"/>
      <c r="I17" s="24"/>
    </row>
    <row r="18" spans="1:9" ht="31.5" customHeight="1">
      <c r="A18" s="3">
        <v>14</v>
      </c>
      <c r="B18" s="24" t="s">
        <v>29</v>
      </c>
      <c r="C18" s="24"/>
      <c r="D18" s="24"/>
      <c r="E18" s="24"/>
      <c r="F18" s="24"/>
      <c r="G18" s="24"/>
      <c r="H18" s="24">
        <f>ROUND(SUM(H6:I13)*3%,0)</f>
        <v>0</v>
      </c>
      <c r="I18" s="24"/>
    </row>
    <row r="19" spans="1:9" ht="31.5" customHeight="1">
      <c r="A19" s="3">
        <v>15</v>
      </c>
      <c r="B19" s="24" t="s">
        <v>30</v>
      </c>
      <c r="C19" s="24"/>
      <c r="D19" s="24"/>
      <c r="E19" s="24"/>
      <c r="F19" s="24"/>
      <c r="G19" s="24"/>
      <c r="H19" s="24">
        <f>H14+H17+H18</f>
        <v>170224</v>
      </c>
      <c r="I19" s="24"/>
    </row>
    <row r="20" spans="1:9" ht="24.75" customHeight="1">
      <c r="A20" s="4"/>
    </row>
    <row r="21" spans="1:9" ht="24.75" customHeight="1">
      <c r="A21" s="5"/>
    </row>
    <row r="22" spans="1:9" ht="45.75" customHeight="1">
      <c r="A22" s="23" t="s">
        <v>31</v>
      </c>
      <c r="B22" s="23"/>
      <c r="C22" s="23"/>
      <c r="D22" s="23"/>
      <c r="E22" s="23"/>
      <c r="F22" s="23"/>
      <c r="G22" s="23"/>
      <c r="H22" s="23"/>
      <c r="I22" s="23"/>
    </row>
    <row r="23" spans="1:9" ht="15.75" customHeight="1">
      <c r="A23" s="6" t="s">
        <v>32</v>
      </c>
    </row>
    <row r="24" spans="1:9" ht="27.75" customHeight="1">
      <c r="A24" s="24" t="s">
        <v>33</v>
      </c>
      <c r="B24" s="24"/>
      <c r="C24" s="24"/>
      <c r="D24" s="24"/>
      <c r="E24" s="24"/>
      <c r="F24" s="24"/>
      <c r="G24" s="24"/>
      <c r="H24" s="24"/>
      <c r="I24" s="24"/>
    </row>
    <row r="25" spans="1:9" ht="27.75" customHeight="1">
      <c r="A25" s="2" t="s">
        <v>34</v>
      </c>
      <c r="B25" s="24" t="s">
        <v>35</v>
      </c>
      <c r="C25" s="24"/>
      <c r="D25" s="24"/>
      <c r="E25" s="2" t="s">
        <v>36</v>
      </c>
      <c r="F25" s="2" t="s">
        <v>37</v>
      </c>
      <c r="G25" s="2" t="s">
        <v>38</v>
      </c>
      <c r="H25" s="2" t="s">
        <v>39</v>
      </c>
      <c r="I25" s="2" t="s">
        <v>40</v>
      </c>
    </row>
    <row r="26" spans="1:9" ht="27.75" customHeight="1">
      <c r="A26" s="7">
        <v>101</v>
      </c>
      <c r="B26" s="22" t="s">
        <v>41</v>
      </c>
      <c r="C26" s="22"/>
      <c r="D26" s="22"/>
      <c r="E26" s="2"/>
      <c r="F26" s="3"/>
      <c r="G26" s="3"/>
      <c r="H26" s="3"/>
      <c r="I26" s="3"/>
    </row>
    <row r="27" spans="1:9" ht="27.75" customHeight="1">
      <c r="A27" s="7" t="s">
        <v>42</v>
      </c>
      <c r="B27" s="22" t="s">
        <v>43</v>
      </c>
      <c r="C27" s="22"/>
      <c r="D27" s="22"/>
      <c r="E27" s="2" t="s">
        <v>44</v>
      </c>
      <c r="F27" s="3">
        <v>1</v>
      </c>
      <c r="G27" s="8">
        <f>ROUND(SUM(H29:H45,F69,F114,F152,F177)*0.0037,2)</f>
        <v>339.77</v>
      </c>
      <c r="H27" s="3">
        <f>ROUND(F27*G27,0)</f>
        <v>340</v>
      </c>
      <c r="I27" s="3"/>
    </row>
    <row r="28" spans="1:9" ht="27.75" customHeight="1">
      <c r="A28" s="7">
        <v>102</v>
      </c>
      <c r="B28" s="22" t="s">
        <v>45</v>
      </c>
      <c r="C28" s="22"/>
      <c r="D28" s="22"/>
      <c r="E28" s="2"/>
      <c r="F28" s="3"/>
      <c r="G28" s="3"/>
      <c r="H28" s="3"/>
      <c r="I28" s="3"/>
    </row>
    <row r="29" spans="1:9" ht="27.75" customHeight="1">
      <c r="A29" s="7" t="s">
        <v>46</v>
      </c>
      <c r="B29" s="22" t="s">
        <v>47</v>
      </c>
      <c r="C29" s="22"/>
      <c r="D29" s="22"/>
      <c r="E29" s="2" t="s">
        <v>44</v>
      </c>
      <c r="F29" s="3">
        <v>1</v>
      </c>
      <c r="G29" s="9"/>
      <c r="H29" s="3">
        <f>ROUND(F29*G29,0)</f>
        <v>0</v>
      </c>
      <c r="I29" s="3"/>
    </row>
    <row r="30" spans="1:9" ht="27.75" customHeight="1">
      <c r="A30" s="7" t="s">
        <v>48</v>
      </c>
      <c r="B30" s="22" t="s">
        <v>49</v>
      </c>
      <c r="C30" s="22"/>
      <c r="D30" s="22"/>
      <c r="E30" s="2"/>
      <c r="F30" s="3"/>
      <c r="G30" s="3"/>
      <c r="H30" s="3"/>
      <c r="I30" s="3"/>
    </row>
    <row r="31" spans="1:9" ht="27.75" customHeight="1">
      <c r="A31" s="7" t="s">
        <v>50</v>
      </c>
      <c r="B31" s="22" t="s">
        <v>51</v>
      </c>
      <c r="C31" s="22"/>
      <c r="D31" s="22"/>
      <c r="E31" s="2" t="s">
        <v>44</v>
      </c>
      <c r="F31" s="3">
        <v>1</v>
      </c>
      <c r="G31" s="8">
        <v>91831</v>
      </c>
      <c r="H31" s="3">
        <f>ROUND(F31*G31,0)</f>
        <v>91831</v>
      </c>
      <c r="I31" s="3"/>
    </row>
    <row r="32" spans="1:9" ht="27.75" customHeight="1">
      <c r="A32" s="7" t="s">
        <v>52</v>
      </c>
      <c r="B32" s="22" t="s">
        <v>53</v>
      </c>
      <c r="C32" s="22"/>
      <c r="D32" s="22"/>
      <c r="E32" s="2"/>
      <c r="F32" s="3"/>
      <c r="G32" s="3"/>
      <c r="H32" s="3"/>
      <c r="I32" s="3"/>
    </row>
    <row r="33" spans="1:9" ht="27.75" customHeight="1">
      <c r="A33" s="7" t="s">
        <v>54</v>
      </c>
      <c r="B33" s="22" t="s">
        <v>55</v>
      </c>
      <c r="C33" s="22"/>
      <c r="D33" s="22"/>
      <c r="E33" s="2" t="s">
        <v>44</v>
      </c>
      <c r="F33" s="3">
        <v>1</v>
      </c>
      <c r="G33" s="9"/>
      <c r="H33" s="3">
        <f>ROUND(F33*G33,0)</f>
        <v>0</v>
      </c>
      <c r="I33" s="3"/>
    </row>
    <row r="34" spans="1:9" ht="27.75" customHeight="1">
      <c r="A34" s="7">
        <v>103</v>
      </c>
      <c r="B34" s="22" t="s">
        <v>56</v>
      </c>
      <c r="C34" s="22"/>
      <c r="D34" s="22"/>
      <c r="E34" s="2"/>
      <c r="F34" s="3"/>
      <c r="G34" s="3"/>
      <c r="H34" s="3"/>
      <c r="I34" s="3"/>
    </row>
    <row r="35" spans="1:9" ht="27.75" customHeight="1">
      <c r="A35" s="7" t="s">
        <v>57</v>
      </c>
      <c r="B35" s="22" t="s">
        <v>58</v>
      </c>
      <c r="C35" s="22"/>
      <c r="D35" s="22"/>
      <c r="E35" s="2"/>
      <c r="F35" s="3"/>
      <c r="G35" s="3"/>
      <c r="H35" s="3"/>
      <c r="I35" s="3"/>
    </row>
    <row r="36" spans="1:9" ht="27.75" customHeight="1">
      <c r="A36" s="7" t="s">
        <v>59</v>
      </c>
      <c r="B36" s="22" t="s">
        <v>60</v>
      </c>
      <c r="C36" s="22"/>
      <c r="D36" s="22"/>
      <c r="E36" s="2" t="s">
        <v>44</v>
      </c>
      <c r="F36" s="3">
        <v>1</v>
      </c>
      <c r="G36" s="9"/>
      <c r="H36" s="3">
        <f>ROUND(F36*G36,0)</f>
        <v>0</v>
      </c>
      <c r="I36" s="3"/>
    </row>
    <row r="37" spans="1:9" ht="27.75" customHeight="1">
      <c r="A37" s="7" t="s">
        <v>61</v>
      </c>
      <c r="B37" s="22" t="s">
        <v>62</v>
      </c>
      <c r="C37" s="22"/>
      <c r="D37" s="22"/>
      <c r="E37" s="2"/>
      <c r="F37" s="3"/>
      <c r="G37" s="3"/>
      <c r="H37" s="3"/>
      <c r="I37" s="3"/>
    </row>
    <row r="38" spans="1:9" ht="27.75" customHeight="1">
      <c r="A38" s="7" t="s">
        <v>63</v>
      </c>
      <c r="B38" s="22" t="s">
        <v>64</v>
      </c>
      <c r="C38" s="22"/>
      <c r="D38" s="22"/>
      <c r="E38" s="2"/>
      <c r="F38" s="3"/>
      <c r="G38" s="3"/>
      <c r="H38" s="3"/>
      <c r="I38" s="3"/>
    </row>
    <row r="39" spans="1:9" ht="27.75" customHeight="1">
      <c r="A39" s="7" t="s">
        <v>65</v>
      </c>
      <c r="B39" s="22" t="s">
        <v>66</v>
      </c>
      <c r="C39" s="22"/>
      <c r="D39" s="22"/>
      <c r="E39" s="2"/>
      <c r="F39" s="3"/>
      <c r="G39" s="3"/>
      <c r="H39" s="3"/>
      <c r="I39" s="3"/>
    </row>
    <row r="40" spans="1:9" ht="27.75" customHeight="1">
      <c r="A40" s="7" t="s">
        <v>67</v>
      </c>
      <c r="B40" s="22" t="s">
        <v>68</v>
      </c>
      <c r="C40" s="22"/>
      <c r="D40" s="22"/>
      <c r="E40" s="2" t="s">
        <v>44</v>
      </c>
      <c r="F40" s="3">
        <v>1</v>
      </c>
      <c r="G40" s="9"/>
      <c r="H40" s="3">
        <f>ROUND(F40*G40,0)</f>
        <v>0</v>
      </c>
      <c r="I40" s="3"/>
    </row>
    <row r="41" spans="1:9" ht="27.75" customHeight="1">
      <c r="A41" s="7" t="s">
        <v>69</v>
      </c>
      <c r="B41" s="22" t="s">
        <v>70</v>
      </c>
      <c r="C41" s="22"/>
      <c r="D41" s="22"/>
      <c r="E41" s="2" t="s">
        <v>44</v>
      </c>
      <c r="F41" s="3">
        <v>1</v>
      </c>
      <c r="G41" s="9"/>
      <c r="H41" s="3">
        <f>ROUND(F41*G41,0)</f>
        <v>0</v>
      </c>
      <c r="I41" s="3"/>
    </row>
    <row r="42" spans="1:9" ht="27.75" customHeight="1">
      <c r="A42" s="7" t="s">
        <v>71</v>
      </c>
      <c r="B42" s="22" t="s">
        <v>72</v>
      </c>
      <c r="C42" s="22"/>
      <c r="D42" s="22"/>
      <c r="E42" s="2"/>
      <c r="F42" s="3"/>
      <c r="G42" s="3"/>
      <c r="H42" s="3"/>
      <c r="I42" s="3"/>
    </row>
    <row r="43" spans="1:9" ht="27.75" customHeight="1">
      <c r="A43" s="7" t="s">
        <v>73</v>
      </c>
      <c r="B43" s="22" t="s">
        <v>74</v>
      </c>
      <c r="C43" s="22"/>
      <c r="D43" s="22"/>
      <c r="E43" s="2"/>
      <c r="F43" s="3"/>
      <c r="G43" s="2"/>
      <c r="H43" s="2"/>
      <c r="I43" s="2"/>
    </row>
    <row r="44" spans="1:9" ht="27.75" customHeight="1">
      <c r="A44" s="7">
        <v>104</v>
      </c>
      <c r="B44" s="22" t="s">
        <v>75</v>
      </c>
      <c r="C44" s="22"/>
      <c r="D44" s="22"/>
      <c r="E44" s="2"/>
      <c r="F44" s="2"/>
      <c r="G44" s="2"/>
      <c r="H44" s="2"/>
      <c r="I44" s="2"/>
    </row>
    <row r="45" spans="1:9" ht="27.75" customHeight="1">
      <c r="A45" s="7" t="s">
        <v>76</v>
      </c>
      <c r="B45" s="22" t="s">
        <v>75</v>
      </c>
      <c r="C45" s="22"/>
      <c r="D45" s="22"/>
      <c r="E45" s="2" t="s">
        <v>44</v>
      </c>
      <c r="F45" s="3">
        <v>1</v>
      </c>
      <c r="G45" s="9"/>
      <c r="H45" s="3">
        <f>ROUND(F45*G45,0)</f>
        <v>0</v>
      </c>
      <c r="I45" s="2"/>
    </row>
    <row r="46" spans="1:9" ht="27.75" customHeight="1">
      <c r="A46" s="18" t="s">
        <v>232</v>
      </c>
      <c r="B46" s="19"/>
      <c r="C46" s="19"/>
      <c r="D46" s="19"/>
      <c r="E46" s="19"/>
      <c r="F46" s="20">
        <f>SUM(H26:H45)</f>
        <v>92171</v>
      </c>
      <c r="G46" s="20"/>
      <c r="H46" s="10" t="s">
        <v>231</v>
      </c>
      <c r="I46" s="11"/>
    </row>
    <row r="47" spans="1:9" ht="45.75" customHeight="1">
      <c r="A47" s="23" t="s">
        <v>31</v>
      </c>
      <c r="B47" s="23"/>
      <c r="C47" s="23"/>
      <c r="D47" s="23"/>
      <c r="E47" s="23"/>
      <c r="F47" s="23"/>
      <c r="G47" s="23"/>
      <c r="H47" s="23"/>
      <c r="I47" s="23"/>
    </row>
    <row r="48" spans="1:9" ht="15.75" customHeight="1">
      <c r="A48" s="6" t="s">
        <v>32</v>
      </c>
    </row>
    <row r="49" spans="1:9" ht="30.95" customHeight="1">
      <c r="A49" s="24" t="s">
        <v>77</v>
      </c>
      <c r="B49" s="24"/>
      <c r="C49" s="24"/>
      <c r="D49" s="24"/>
      <c r="E49" s="24"/>
      <c r="F49" s="24"/>
      <c r="G49" s="24"/>
      <c r="H49" s="24"/>
      <c r="I49" s="24"/>
    </row>
    <row r="50" spans="1:9" ht="30.95" customHeight="1">
      <c r="A50" s="2" t="s">
        <v>34</v>
      </c>
      <c r="B50" s="24" t="s">
        <v>35</v>
      </c>
      <c r="C50" s="24"/>
      <c r="D50" s="24"/>
      <c r="E50" s="2" t="s">
        <v>36</v>
      </c>
      <c r="F50" s="2" t="s">
        <v>37</v>
      </c>
      <c r="G50" s="2" t="s">
        <v>38</v>
      </c>
      <c r="H50" s="2" t="s">
        <v>39</v>
      </c>
      <c r="I50" s="2" t="s">
        <v>40</v>
      </c>
    </row>
    <row r="51" spans="1:9" ht="30.95" customHeight="1">
      <c r="A51" s="12">
        <v>202</v>
      </c>
      <c r="B51" s="22" t="s">
        <v>78</v>
      </c>
      <c r="C51" s="22"/>
      <c r="D51" s="22"/>
      <c r="E51" s="3"/>
      <c r="F51" s="3"/>
      <c r="G51" s="3"/>
      <c r="H51" s="3"/>
      <c r="I51" s="3"/>
    </row>
    <row r="52" spans="1:9" ht="30.95" customHeight="1">
      <c r="A52" s="12" t="s">
        <v>79</v>
      </c>
      <c r="B52" s="22" t="s">
        <v>80</v>
      </c>
      <c r="C52" s="22"/>
      <c r="D52" s="22"/>
      <c r="E52" s="3"/>
      <c r="F52" s="3"/>
      <c r="G52" s="3"/>
      <c r="H52" s="3"/>
      <c r="I52" s="3"/>
    </row>
    <row r="53" spans="1:9" ht="30.95" customHeight="1">
      <c r="A53" s="12" t="s">
        <v>81</v>
      </c>
      <c r="B53" s="22" t="s">
        <v>82</v>
      </c>
      <c r="C53" s="22"/>
      <c r="D53" s="22"/>
      <c r="E53" s="3"/>
      <c r="F53" s="3"/>
      <c r="G53" s="3"/>
      <c r="H53" s="3"/>
      <c r="I53" s="3"/>
    </row>
    <row r="54" spans="1:9" ht="30.95" customHeight="1">
      <c r="A54" s="12" t="s">
        <v>83</v>
      </c>
      <c r="B54" s="22" t="s">
        <v>84</v>
      </c>
      <c r="C54" s="22"/>
      <c r="D54" s="22"/>
      <c r="E54" s="3" t="s">
        <v>85</v>
      </c>
      <c r="F54" s="3">
        <v>204.8</v>
      </c>
      <c r="G54" s="9"/>
      <c r="H54" s="3">
        <f>ROUND(F54*G54,0)</f>
        <v>0</v>
      </c>
      <c r="I54" s="3"/>
    </row>
    <row r="55" spans="1:9" ht="30.95" customHeight="1">
      <c r="A55" s="13" t="s">
        <v>86</v>
      </c>
      <c r="B55" s="22" t="s">
        <v>87</v>
      </c>
      <c r="C55" s="22"/>
      <c r="D55" s="22"/>
      <c r="E55" s="3"/>
      <c r="F55" s="3"/>
      <c r="G55" s="3"/>
      <c r="H55" s="3"/>
      <c r="I55" s="3"/>
    </row>
    <row r="56" spans="1:9" ht="30.95" customHeight="1">
      <c r="A56" s="13" t="s">
        <v>88</v>
      </c>
      <c r="B56" s="22" t="s">
        <v>89</v>
      </c>
      <c r="C56" s="22"/>
      <c r="D56" s="22"/>
      <c r="E56" s="14" t="s">
        <v>90</v>
      </c>
      <c r="F56" s="3">
        <v>33</v>
      </c>
      <c r="G56" s="9"/>
      <c r="H56" s="3">
        <f>ROUND(F56*G56,0)</f>
        <v>0</v>
      </c>
      <c r="I56" s="3"/>
    </row>
    <row r="57" spans="1:9" ht="30.95" customHeight="1">
      <c r="A57" s="13">
        <v>203</v>
      </c>
      <c r="B57" s="22" t="s">
        <v>91</v>
      </c>
      <c r="C57" s="22"/>
      <c r="D57" s="22"/>
      <c r="E57" s="3"/>
      <c r="F57" s="3"/>
      <c r="G57" s="3"/>
      <c r="H57" s="3"/>
      <c r="I57" s="3"/>
    </row>
    <row r="58" spans="1:9" ht="30.95" customHeight="1">
      <c r="A58" s="13" t="s">
        <v>92</v>
      </c>
      <c r="B58" s="22" t="s">
        <v>93</v>
      </c>
      <c r="C58" s="22"/>
      <c r="D58" s="22"/>
      <c r="E58" s="3"/>
      <c r="F58" s="3"/>
      <c r="G58" s="3"/>
      <c r="H58" s="3"/>
      <c r="I58" s="3"/>
    </row>
    <row r="59" spans="1:9" ht="30.95" customHeight="1">
      <c r="A59" s="13" t="s">
        <v>94</v>
      </c>
      <c r="B59" s="22" t="s">
        <v>95</v>
      </c>
      <c r="C59" s="22"/>
      <c r="D59" s="22"/>
      <c r="E59" s="14" t="s">
        <v>90</v>
      </c>
      <c r="F59" s="3">
        <v>22</v>
      </c>
      <c r="G59" s="9"/>
      <c r="H59" s="3">
        <f>ROUND(F59*G59,0)</f>
        <v>0</v>
      </c>
      <c r="I59" s="3"/>
    </row>
    <row r="60" spans="1:9" ht="30.95" customHeight="1">
      <c r="A60" s="13"/>
      <c r="B60" s="22"/>
      <c r="C60" s="22"/>
      <c r="D60" s="22"/>
      <c r="E60" s="14"/>
      <c r="F60" s="3"/>
      <c r="G60" s="3"/>
      <c r="H60" s="3"/>
      <c r="I60" s="3"/>
    </row>
    <row r="61" spans="1:9" ht="30.95" customHeight="1">
      <c r="A61" s="12"/>
      <c r="B61" s="22"/>
      <c r="C61" s="22"/>
      <c r="D61" s="22"/>
      <c r="E61" s="3"/>
      <c r="F61" s="3"/>
      <c r="G61" s="3"/>
      <c r="H61" s="3"/>
      <c r="I61" s="3"/>
    </row>
    <row r="62" spans="1:9" ht="30.95" customHeight="1">
      <c r="A62" s="12"/>
      <c r="B62" s="22"/>
      <c r="C62" s="22"/>
      <c r="D62" s="22"/>
      <c r="E62" s="3"/>
      <c r="F62" s="3"/>
      <c r="G62" s="3"/>
      <c r="H62" s="3"/>
      <c r="I62" s="3"/>
    </row>
    <row r="63" spans="1:9" ht="30.95" customHeight="1">
      <c r="A63" s="12"/>
      <c r="B63" s="22"/>
      <c r="C63" s="22"/>
      <c r="D63" s="22"/>
      <c r="E63" s="3"/>
      <c r="F63" s="3"/>
      <c r="G63" s="3"/>
      <c r="H63" s="3"/>
      <c r="I63" s="3"/>
    </row>
    <row r="64" spans="1:9" ht="30.95" customHeight="1">
      <c r="A64" s="12"/>
      <c r="B64" s="22"/>
      <c r="C64" s="22"/>
      <c r="D64" s="22"/>
      <c r="E64" s="3"/>
      <c r="F64" s="3"/>
      <c r="G64" s="3"/>
      <c r="H64" s="3"/>
      <c r="I64" s="3"/>
    </row>
    <row r="65" spans="1:9" ht="30.95" customHeight="1">
      <c r="A65" s="12"/>
      <c r="B65" s="22"/>
      <c r="C65" s="22"/>
      <c r="D65" s="22"/>
      <c r="E65" s="3"/>
      <c r="F65" s="3"/>
      <c r="G65" s="3"/>
      <c r="H65" s="3"/>
      <c r="I65" s="3"/>
    </row>
    <row r="66" spans="1:9" ht="30.95" customHeight="1">
      <c r="A66" s="12"/>
      <c r="B66" s="22"/>
      <c r="C66" s="22"/>
      <c r="D66" s="22"/>
      <c r="E66" s="3"/>
      <c r="F66" s="3"/>
      <c r="G66" s="3"/>
      <c r="H66" s="3"/>
      <c r="I66" s="3"/>
    </row>
    <row r="67" spans="1:9" ht="30.95" customHeight="1">
      <c r="A67" s="12"/>
      <c r="B67" s="22"/>
      <c r="C67" s="22"/>
      <c r="D67" s="22"/>
      <c r="E67" s="3"/>
      <c r="F67" s="3"/>
      <c r="G67" s="3"/>
      <c r="H67" s="3"/>
      <c r="I67" s="3"/>
    </row>
    <row r="68" spans="1:9" ht="30.95" customHeight="1">
      <c r="A68" s="12"/>
      <c r="B68" s="22"/>
      <c r="C68" s="22"/>
      <c r="D68" s="22"/>
      <c r="E68" s="3"/>
      <c r="F68" s="3"/>
      <c r="G68" s="3"/>
      <c r="H68" s="3"/>
      <c r="I68" s="3"/>
    </row>
    <row r="69" spans="1:9" ht="30.95" customHeight="1">
      <c r="A69" s="18" t="s">
        <v>233</v>
      </c>
      <c r="B69" s="19"/>
      <c r="C69" s="19"/>
      <c r="D69" s="19"/>
      <c r="E69" s="19"/>
      <c r="F69" s="20">
        <f>SUM(H51:H59)</f>
        <v>0</v>
      </c>
      <c r="G69" s="20"/>
      <c r="H69" s="10" t="s">
        <v>231</v>
      </c>
      <c r="I69" s="11"/>
    </row>
    <row r="70" spans="1:9" ht="45.75" customHeight="1">
      <c r="A70" s="23" t="s">
        <v>31</v>
      </c>
      <c r="B70" s="23"/>
      <c r="C70" s="23"/>
      <c r="D70" s="23"/>
      <c r="E70" s="23"/>
      <c r="F70" s="23"/>
      <c r="G70" s="23"/>
      <c r="H70" s="23"/>
      <c r="I70" s="23"/>
    </row>
    <row r="71" spans="1:9" ht="15.75" customHeight="1">
      <c r="A71" s="6" t="s">
        <v>32</v>
      </c>
    </row>
    <row r="72" spans="1:9" ht="29.1" customHeight="1">
      <c r="A72" s="24" t="s">
        <v>96</v>
      </c>
      <c r="B72" s="24"/>
      <c r="C72" s="24"/>
      <c r="D72" s="24"/>
      <c r="E72" s="24"/>
      <c r="F72" s="24"/>
      <c r="G72" s="24"/>
      <c r="H72" s="24"/>
      <c r="I72" s="24"/>
    </row>
    <row r="73" spans="1:9" ht="29.1" customHeight="1">
      <c r="A73" s="2" t="s">
        <v>34</v>
      </c>
      <c r="B73" s="24" t="s">
        <v>35</v>
      </c>
      <c r="C73" s="24"/>
      <c r="D73" s="24"/>
      <c r="E73" s="2" t="s">
        <v>36</v>
      </c>
      <c r="F73" s="2" t="s">
        <v>37</v>
      </c>
      <c r="G73" s="2" t="s">
        <v>38</v>
      </c>
      <c r="H73" s="2" t="s">
        <v>39</v>
      </c>
      <c r="I73" s="2" t="s">
        <v>40</v>
      </c>
    </row>
    <row r="74" spans="1:9" ht="29.1" customHeight="1">
      <c r="A74" s="13">
        <v>307</v>
      </c>
      <c r="B74" s="21" t="s">
        <v>97</v>
      </c>
      <c r="C74" s="21"/>
      <c r="D74" s="21"/>
      <c r="E74" s="3"/>
      <c r="F74" s="3"/>
      <c r="G74" s="3"/>
      <c r="H74" s="3"/>
      <c r="I74" s="3"/>
    </row>
    <row r="75" spans="1:9" ht="29.1" customHeight="1">
      <c r="A75" s="13" t="s">
        <v>98</v>
      </c>
      <c r="B75" s="21" t="s">
        <v>99</v>
      </c>
      <c r="C75" s="21"/>
      <c r="D75" s="21"/>
      <c r="E75" s="3"/>
      <c r="F75" s="3"/>
      <c r="G75" s="3"/>
      <c r="H75" s="3"/>
      <c r="I75" s="3"/>
    </row>
    <row r="76" spans="1:9" ht="29.1" customHeight="1">
      <c r="A76" s="7" t="s">
        <v>100</v>
      </c>
      <c r="B76" s="21" t="s">
        <v>101</v>
      </c>
      <c r="C76" s="21"/>
      <c r="D76" s="21"/>
      <c r="E76" s="15"/>
      <c r="F76" s="3"/>
      <c r="G76" s="3"/>
      <c r="H76" s="3"/>
      <c r="I76" s="3"/>
    </row>
    <row r="77" spans="1:9" ht="29.1" customHeight="1">
      <c r="A77" s="7" t="s">
        <v>102</v>
      </c>
      <c r="B77" s="21" t="s">
        <v>103</v>
      </c>
      <c r="C77" s="21"/>
      <c r="D77" s="21"/>
      <c r="E77" s="15" t="s">
        <v>104</v>
      </c>
      <c r="F77" s="15">
        <v>110</v>
      </c>
      <c r="G77" s="9"/>
      <c r="H77" s="3">
        <f>ROUND(F77*G77,0)</f>
        <v>0</v>
      </c>
      <c r="I77" s="3"/>
    </row>
    <row r="78" spans="1:9" ht="29.1" customHeight="1">
      <c r="A78" s="7">
        <v>308</v>
      </c>
      <c r="B78" s="21" t="s">
        <v>105</v>
      </c>
      <c r="C78" s="21"/>
      <c r="D78" s="21"/>
      <c r="E78" s="15"/>
      <c r="F78" s="15"/>
      <c r="G78" s="3"/>
      <c r="H78" s="3"/>
      <c r="I78" s="3"/>
    </row>
    <row r="79" spans="1:9" ht="29.1" customHeight="1">
      <c r="A79" s="7" t="s">
        <v>106</v>
      </c>
      <c r="B79" s="21" t="s">
        <v>107</v>
      </c>
      <c r="C79" s="21"/>
      <c r="D79" s="21"/>
      <c r="E79" s="15"/>
      <c r="F79" s="15"/>
      <c r="G79" s="3"/>
      <c r="H79" s="3"/>
      <c r="I79" s="3"/>
    </row>
    <row r="80" spans="1:9" ht="29.1" customHeight="1">
      <c r="A80" s="7" t="s">
        <v>108</v>
      </c>
      <c r="B80" s="21" t="s">
        <v>109</v>
      </c>
      <c r="C80" s="21"/>
      <c r="D80" s="21"/>
      <c r="E80" s="15" t="s">
        <v>104</v>
      </c>
      <c r="F80" s="15">
        <v>50078.8</v>
      </c>
      <c r="G80" s="9"/>
      <c r="H80" s="3">
        <f>ROUND(F80*G80,0)</f>
        <v>0</v>
      </c>
      <c r="I80" s="2" t="s">
        <v>110</v>
      </c>
    </row>
    <row r="81" spans="1:9" ht="29.1" customHeight="1">
      <c r="A81" s="13">
        <v>311</v>
      </c>
      <c r="B81" s="21" t="s">
        <v>111</v>
      </c>
      <c r="C81" s="21"/>
      <c r="D81" s="21"/>
      <c r="E81" s="15"/>
      <c r="F81" s="15"/>
      <c r="G81" s="3"/>
      <c r="H81" s="3"/>
      <c r="I81" s="3"/>
    </row>
    <row r="82" spans="1:9" ht="29.1" customHeight="1">
      <c r="A82" s="13" t="s">
        <v>112</v>
      </c>
      <c r="B82" s="21" t="s">
        <v>113</v>
      </c>
      <c r="C82" s="21"/>
      <c r="D82" s="21"/>
      <c r="E82" s="15"/>
      <c r="F82" s="15"/>
      <c r="G82" s="3"/>
      <c r="H82" s="3"/>
      <c r="I82" s="3"/>
    </row>
    <row r="83" spans="1:9" ht="29.1" customHeight="1">
      <c r="A83" s="13" t="s">
        <v>114</v>
      </c>
      <c r="B83" s="21" t="s">
        <v>115</v>
      </c>
      <c r="C83" s="21"/>
      <c r="D83" s="21"/>
      <c r="E83" s="15"/>
      <c r="F83" s="15"/>
      <c r="G83" s="3"/>
      <c r="H83" s="3"/>
      <c r="I83" s="3"/>
    </row>
    <row r="84" spans="1:9" ht="29.1" customHeight="1">
      <c r="A84" s="13" t="s">
        <v>116</v>
      </c>
      <c r="B84" s="21" t="s">
        <v>117</v>
      </c>
      <c r="C84" s="21"/>
      <c r="D84" s="21"/>
      <c r="E84" s="15" t="s">
        <v>104</v>
      </c>
      <c r="F84" s="15">
        <v>46738</v>
      </c>
      <c r="G84" s="9"/>
      <c r="H84" s="3">
        <f>ROUND(F84*G84,0)</f>
        <v>0</v>
      </c>
      <c r="I84" s="3"/>
    </row>
    <row r="85" spans="1:9" ht="29.1" customHeight="1">
      <c r="A85" s="13" t="s">
        <v>118</v>
      </c>
      <c r="B85" s="21" t="s">
        <v>119</v>
      </c>
      <c r="C85" s="21"/>
      <c r="D85" s="21"/>
      <c r="E85" s="15"/>
      <c r="F85" s="15"/>
      <c r="G85" s="3"/>
      <c r="H85" s="3"/>
      <c r="I85" s="3"/>
    </row>
    <row r="86" spans="1:9" ht="29.1" customHeight="1">
      <c r="A86" s="13" t="s">
        <v>120</v>
      </c>
      <c r="B86" s="21" t="s">
        <v>121</v>
      </c>
      <c r="C86" s="21"/>
      <c r="D86" s="21"/>
      <c r="E86" s="15" t="s">
        <v>104</v>
      </c>
      <c r="F86" s="15">
        <v>50078.8</v>
      </c>
      <c r="G86" s="9"/>
      <c r="H86" s="3">
        <f>ROUND(F86*G86,0)</f>
        <v>0</v>
      </c>
      <c r="I86" s="2" t="s">
        <v>110</v>
      </c>
    </row>
    <row r="87" spans="1:9" ht="29.1" customHeight="1">
      <c r="A87" s="13">
        <v>312</v>
      </c>
      <c r="B87" s="21" t="s">
        <v>122</v>
      </c>
      <c r="C87" s="21"/>
      <c r="D87" s="21"/>
      <c r="E87" s="15"/>
      <c r="F87" s="15"/>
      <c r="G87" s="3"/>
      <c r="H87" s="3"/>
      <c r="I87" s="3"/>
    </row>
    <row r="88" spans="1:9" ht="29.1" customHeight="1">
      <c r="A88" s="13" t="s">
        <v>123</v>
      </c>
      <c r="B88" s="21" t="s">
        <v>124</v>
      </c>
      <c r="C88" s="21"/>
      <c r="D88" s="21"/>
      <c r="E88" s="15"/>
      <c r="F88" s="15"/>
      <c r="G88" s="3"/>
      <c r="H88" s="3"/>
      <c r="I88" s="3"/>
    </row>
    <row r="89" spans="1:9" ht="29.1" customHeight="1">
      <c r="A89" s="13" t="s">
        <v>125</v>
      </c>
      <c r="B89" s="21" t="s">
        <v>126</v>
      </c>
      <c r="C89" s="21"/>
      <c r="D89" s="21"/>
      <c r="E89" s="15" t="s">
        <v>104</v>
      </c>
      <c r="F89" s="15">
        <v>204.8</v>
      </c>
      <c r="G89" s="9"/>
      <c r="H89" s="3">
        <f t="shared" ref="H89:H90" si="0">ROUND(F89*G89,0)</f>
        <v>0</v>
      </c>
      <c r="I89" s="3"/>
    </row>
    <row r="90" spans="1:9" ht="29.1" customHeight="1">
      <c r="A90" s="13" t="s">
        <v>127</v>
      </c>
      <c r="B90" s="21" t="s">
        <v>128</v>
      </c>
      <c r="C90" s="21"/>
      <c r="D90" s="21"/>
      <c r="E90" s="15" t="s">
        <v>104</v>
      </c>
      <c r="F90" s="15">
        <v>204.8</v>
      </c>
      <c r="G90" s="9"/>
      <c r="H90" s="3">
        <f t="shared" si="0"/>
        <v>0</v>
      </c>
      <c r="I90" s="3"/>
    </row>
    <row r="91" spans="1:9" ht="29.1" customHeight="1">
      <c r="A91" s="13" t="s">
        <v>129</v>
      </c>
      <c r="B91" s="21" t="s">
        <v>130</v>
      </c>
      <c r="C91" s="21"/>
      <c r="D91" s="21"/>
      <c r="E91" s="15"/>
      <c r="F91" s="15"/>
      <c r="G91" s="3"/>
      <c r="H91" s="3"/>
      <c r="I91" s="3"/>
    </row>
    <row r="92" spans="1:9" ht="29.1" customHeight="1">
      <c r="A92" s="13" t="s">
        <v>131</v>
      </c>
      <c r="B92" s="21" t="s">
        <v>132</v>
      </c>
      <c r="C92" s="21"/>
      <c r="D92" s="21"/>
      <c r="E92" s="15" t="s">
        <v>133</v>
      </c>
      <c r="F92" s="15">
        <v>593.70000000000005</v>
      </c>
      <c r="G92" s="9"/>
      <c r="H92" s="3">
        <f t="shared" ref="H92:H93" si="1">ROUND(F92*G92,0)</f>
        <v>0</v>
      </c>
      <c r="I92" s="3"/>
    </row>
    <row r="93" spans="1:9" ht="29.1" customHeight="1">
      <c r="A93" s="13" t="s">
        <v>134</v>
      </c>
      <c r="B93" s="21" t="s">
        <v>135</v>
      </c>
      <c r="C93" s="21"/>
      <c r="D93" s="21"/>
      <c r="E93" s="15" t="s">
        <v>133</v>
      </c>
      <c r="F93" s="15">
        <v>155</v>
      </c>
      <c r="G93" s="9"/>
      <c r="H93" s="3">
        <f t="shared" si="1"/>
        <v>0</v>
      </c>
      <c r="I93" s="3"/>
    </row>
    <row r="94" spans="1:9" ht="29.1" customHeight="1">
      <c r="A94" s="18" t="s">
        <v>234</v>
      </c>
      <c r="B94" s="19"/>
      <c r="C94" s="19"/>
      <c r="D94" s="19"/>
      <c r="E94" s="19"/>
      <c r="F94" s="20">
        <f>SUM(H74:H93)</f>
        <v>0</v>
      </c>
      <c r="G94" s="20"/>
      <c r="H94" s="10" t="s">
        <v>231</v>
      </c>
      <c r="I94" s="11"/>
    </row>
    <row r="95" spans="1:9" ht="45.75" customHeight="1">
      <c r="A95" s="23" t="s">
        <v>31</v>
      </c>
      <c r="B95" s="23"/>
      <c r="C95" s="23"/>
      <c r="D95" s="23"/>
      <c r="E95" s="23"/>
      <c r="F95" s="23"/>
      <c r="G95" s="23"/>
      <c r="H95" s="23"/>
      <c r="I95" s="23"/>
    </row>
    <row r="96" spans="1:9" ht="15.75" customHeight="1">
      <c r="A96" s="6" t="s">
        <v>32</v>
      </c>
    </row>
    <row r="97" spans="1:9" ht="29.45" customHeight="1">
      <c r="A97" s="24" t="s">
        <v>96</v>
      </c>
      <c r="B97" s="24"/>
      <c r="C97" s="24"/>
      <c r="D97" s="24"/>
      <c r="E97" s="24"/>
      <c r="F97" s="24"/>
      <c r="G97" s="24"/>
      <c r="H97" s="24"/>
      <c r="I97" s="24"/>
    </row>
    <row r="98" spans="1:9" ht="29.45" customHeight="1">
      <c r="A98" s="2" t="s">
        <v>34</v>
      </c>
      <c r="B98" s="24" t="s">
        <v>35</v>
      </c>
      <c r="C98" s="24"/>
      <c r="D98" s="24"/>
      <c r="E98" s="2" t="s">
        <v>36</v>
      </c>
      <c r="F98" s="2" t="s">
        <v>37</v>
      </c>
      <c r="G98" s="2" t="s">
        <v>38</v>
      </c>
      <c r="H98" s="2" t="s">
        <v>39</v>
      </c>
      <c r="I98" s="2" t="s">
        <v>40</v>
      </c>
    </row>
    <row r="99" spans="1:9" ht="29.45" customHeight="1">
      <c r="A99" s="13">
        <v>316</v>
      </c>
      <c r="B99" s="21" t="s">
        <v>136</v>
      </c>
      <c r="C99" s="21"/>
      <c r="D99" s="21"/>
      <c r="E99" s="3"/>
      <c r="F99" s="3"/>
      <c r="G99" s="3"/>
      <c r="H99" s="3"/>
      <c r="I99" s="3"/>
    </row>
    <row r="100" spans="1:9" ht="29.45" customHeight="1">
      <c r="A100" s="13" t="s">
        <v>137</v>
      </c>
      <c r="B100" s="21" t="s">
        <v>138</v>
      </c>
      <c r="C100" s="21"/>
      <c r="D100" s="21"/>
      <c r="E100" s="15"/>
      <c r="F100" s="3"/>
      <c r="G100" s="3"/>
      <c r="H100" s="3"/>
      <c r="I100" s="3"/>
    </row>
    <row r="101" spans="1:9" ht="29.45" customHeight="1">
      <c r="A101" s="13" t="s">
        <v>139</v>
      </c>
      <c r="B101" s="21" t="s">
        <v>140</v>
      </c>
      <c r="C101" s="21"/>
      <c r="D101" s="21"/>
      <c r="E101" s="15" t="s">
        <v>141</v>
      </c>
      <c r="F101" s="3">
        <v>16073</v>
      </c>
      <c r="G101" s="9"/>
      <c r="H101" s="3">
        <f t="shared" ref="H101:H102" si="2">ROUND(F101*G101,0)</f>
        <v>0</v>
      </c>
      <c r="I101" s="3"/>
    </row>
    <row r="102" spans="1:9" ht="29.45" customHeight="1">
      <c r="A102" s="13" t="s">
        <v>142</v>
      </c>
      <c r="B102" s="21" t="s">
        <v>143</v>
      </c>
      <c r="C102" s="21"/>
      <c r="D102" s="21"/>
      <c r="E102" s="15" t="s">
        <v>141</v>
      </c>
      <c r="F102" s="3">
        <v>392</v>
      </c>
      <c r="G102" s="9"/>
      <c r="H102" s="3">
        <f t="shared" si="2"/>
        <v>0</v>
      </c>
      <c r="I102" s="3"/>
    </row>
    <row r="103" spans="1:9" ht="29.45" customHeight="1">
      <c r="A103" s="13" t="s">
        <v>144</v>
      </c>
      <c r="B103" s="21" t="s">
        <v>145</v>
      </c>
      <c r="C103" s="21"/>
      <c r="D103" s="21"/>
      <c r="E103" s="15"/>
      <c r="F103" s="3"/>
      <c r="G103" s="3"/>
      <c r="H103" s="3"/>
      <c r="I103" s="3"/>
    </row>
    <row r="104" spans="1:9" ht="29.45" customHeight="1">
      <c r="A104" s="13" t="s">
        <v>146</v>
      </c>
      <c r="B104" s="21" t="s">
        <v>147</v>
      </c>
      <c r="C104" s="21"/>
      <c r="D104" s="21"/>
      <c r="E104" s="16" t="s">
        <v>148</v>
      </c>
      <c r="F104" s="3">
        <v>72</v>
      </c>
      <c r="G104" s="9"/>
      <c r="H104" s="3">
        <f t="shared" ref="H104:H106" si="3">ROUND(F104*G104,0)</f>
        <v>0</v>
      </c>
      <c r="I104" s="3"/>
    </row>
    <row r="105" spans="1:9" ht="29.45" customHeight="1">
      <c r="A105" s="13" t="s">
        <v>149</v>
      </c>
      <c r="B105" s="21" t="s">
        <v>150</v>
      </c>
      <c r="C105" s="21"/>
      <c r="D105" s="21"/>
      <c r="E105" s="16" t="s">
        <v>148</v>
      </c>
      <c r="F105" s="3">
        <v>154</v>
      </c>
      <c r="G105" s="9"/>
      <c r="H105" s="3">
        <f t="shared" si="3"/>
        <v>0</v>
      </c>
      <c r="I105" s="3"/>
    </row>
    <row r="106" spans="1:9" ht="29.45" customHeight="1">
      <c r="A106" s="13" t="s">
        <v>151</v>
      </c>
      <c r="B106" s="21" t="s">
        <v>152</v>
      </c>
      <c r="C106" s="21"/>
      <c r="D106" s="21"/>
      <c r="E106" s="15" t="s">
        <v>104</v>
      </c>
      <c r="F106" s="15">
        <v>8237</v>
      </c>
      <c r="G106" s="9"/>
      <c r="H106" s="3">
        <f t="shared" si="3"/>
        <v>0</v>
      </c>
      <c r="I106" s="3"/>
    </row>
    <row r="107" spans="1:9" ht="29.45" customHeight="1">
      <c r="A107" s="13" t="s">
        <v>153</v>
      </c>
      <c r="B107" s="21" t="s">
        <v>154</v>
      </c>
      <c r="C107" s="21"/>
      <c r="D107" s="21"/>
      <c r="E107" s="15"/>
      <c r="F107" s="3"/>
      <c r="G107" s="3"/>
      <c r="H107" s="3"/>
      <c r="I107" s="3"/>
    </row>
    <row r="108" spans="1:9" ht="29.45" customHeight="1">
      <c r="A108" s="13" t="s">
        <v>155</v>
      </c>
      <c r="B108" s="21" t="s">
        <v>156</v>
      </c>
      <c r="C108" s="21"/>
      <c r="D108" s="21"/>
      <c r="E108" s="15" t="s">
        <v>104</v>
      </c>
      <c r="F108" s="3">
        <v>46738</v>
      </c>
      <c r="G108" s="9"/>
      <c r="H108" s="3">
        <f t="shared" ref="H108:H109" si="4">ROUND(F108*G108,0)</f>
        <v>0</v>
      </c>
      <c r="I108" s="3"/>
    </row>
    <row r="109" spans="1:9" ht="29.45" customHeight="1">
      <c r="A109" s="13" t="s">
        <v>157</v>
      </c>
      <c r="B109" s="21" t="s">
        <v>158</v>
      </c>
      <c r="C109" s="21"/>
      <c r="D109" s="21"/>
      <c r="E109" s="15" t="s">
        <v>104</v>
      </c>
      <c r="F109" s="3">
        <v>3340.8</v>
      </c>
      <c r="G109" s="9"/>
      <c r="H109" s="3">
        <f t="shared" si="4"/>
        <v>0</v>
      </c>
      <c r="I109" s="2" t="s">
        <v>159</v>
      </c>
    </row>
    <row r="110" spans="1:9" ht="29.45" customHeight="1">
      <c r="A110" s="13" t="s">
        <v>160</v>
      </c>
      <c r="B110" s="21" t="s">
        <v>161</v>
      </c>
      <c r="C110" s="21"/>
      <c r="D110" s="21"/>
      <c r="E110" s="15"/>
      <c r="F110" s="3"/>
      <c r="G110" s="3"/>
      <c r="H110" s="3"/>
      <c r="I110" s="3"/>
    </row>
    <row r="111" spans="1:9" ht="29.45" customHeight="1">
      <c r="A111" s="13" t="s">
        <v>162</v>
      </c>
      <c r="B111" s="21" t="s">
        <v>163</v>
      </c>
      <c r="C111" s="21"/>
      <c r="D111" s="21"/>
      <c r="E111" s="15" t="s">
        <v>104</v>
      </c>
      <c r="F111" s="3">
        <v>94.9</v>
      </c>
      <c r="G111" s="9"/>
      <c r="H111" s="3">
        <f t="shared" ref="H111:H112" si="5">ROUND(F111*G111,0)</f>
        <v>0</v>
      </c>
      <c r="I111" s="3"/>
    </row>
    <row r="112" spans="1:9" ht="29.45" customHeight="1">
      <c r="A112" s="13" t="s">
        <v>164</v>
      </c>
      <c r="B112" s="21" t="s">
        <v>165</v>
      </c>
      <c r="C112" s="21"/>
      <c r="D112" s="21"/>
      <c r="E112" s="15" t="s">
        <v>104</v>
      </c>
      <c r="F112" s="3">
        <v>94.9</v>
      </c>
      <c r="G112" s="9"/>
      <c r="H112" s="3">
        <f t="shared" si="5"/>
        <v>0</v>
      </c>
      <c r="I112" s="3"/>
    </row>
    <row r="113" spans="1:9" ht="29.45" customHeight="1">
      <c r="A113" s="18" t="s">
        <v>234</v>
      </c>
      <c r="B113" s="19"/>
      <c r="C113" s="19"/>
      <c r="D113" s="19"/>
      <c r="E113" s="19"/>
      <c r="F113" s="20">
        <f>SUM(H99:H112)</f>
        <v>0</v>
      </c>
      <c r="G113" s="20"/>
      <c r="H113" s="10" t="s">
        <v>231</v>
      </c>
      <c r="I113" s="11"/>
    </row>
    <row r="114" spans="1:9" ht="29.45" customHeight="1">
      <c r="A114" s="18" t="s">
        <v>235</v>
      </c>
      <c r="B114" s="19"/>
      <c r="C114" s="19"/>
      <c r="D114" s="19"/>
      <c r="E114" s="19"/>
      <c r="F114" s="20">
        <f>F94+F113</f>
        <v>0</v>
      </c>
      <c r="G114" s="20"/>
      <c r="H114" s="10" t="s">
        <v>231</v>
      </c>
      <c r="I114" s="11"/>
    </row>
    <row r="115" spans="1:9" ht="27">
      <c r="A115" s="5"/>
    </row>
    <row r="116" spans="1:9" ht="27">
      <c r="A116" s="5"/>
    </row>
    <row r="117" spans="1:9" ht="27">
      <c r="A117" s="5"/>
    </row>
    <row r="118" spans="1:9" ht="27">
      <c r="A118" s="5"/>
    </row>
    <row r="119" spans="1:9" ht="27">
      <c r="A119" s="5"/>
    </row>
    <row r="120" spans="1:9" ht="45.75" customHeight="1">
      <c r="A120" s="23" t="s">
        <v>31</v>
      </c>
      <c r="B120" s="23"/>
      <c r="C120" s="23"/>
      <c r="D120" s="23"/>
      <c r="E120" s="23"/>
      <c r="F120" s="23"/>
      <c r="G120" s="23"/>
      <c r="H120" s="23"/>
      <c r="I120" s="23"/>
    </row>
    <row r="121" spans="1:9" ht="15.75" customHeight="1">
      <c r="A121" s="6" t="s">
        <v>32</v>
      </c>
    </row>
    <row r="122" spans="1:9" ht="20.100000000000001" customHeight="1">
      <c r="A122" s="24" t="s">
        <v>166</v>
      </c>
      <c r="B122" s="24"/>
      <c r="C122" s="24"/>
      <c r="D122" s="24"/>
      <c r="E122" s="24"/>
      <c r="F122" s="24"/>
      <c r="G122" s="24"/>
      <c r="H122" s="24"/>
      <c r="I122" s="24"/>
    </row>
    <row r="123" spans="1:9" ht="20.100000000000001" customHeight="1">
      <c r="A123" s="2" t="s">
        <v>34</v>
      </c>
      <c r="B123" s="24" t="s">
        <v>35</v>
      </c>
      <c r="C123" s="24"/>
      <c r="D123" s="24"/>
      <c r="E123" s="2" t="s">
        <v>36</v>
      </c>
      <c r="F123" s="2" t="s">
        <v>37</v>
      </c>
      <c r="G123" s="2" t="s">
        <v>38</v>
      </c>
      <c r="H123" s="2" t="s">
        <v>39</v>
      </c>
      <c r="I123" s="2" t="s">
        <v>40</v>
      </c>
    </row>
    <row r="124" spans="1:9" ht="20.100000000000001" customHeight="1">
      <c r="A124" s="13">
        <v>403</v>
      </c>
      <c r="B124" s="21" t="s">
        <v>167</v>
      </c>
      <c r="C124" s="21"/>
      <c r="D124" s="21"/>
      <c r="E124" s="3"/>
      <c r="F124" s="3"/>
      <c r="G124" s="3"/>
      <c r="H124" s="3"/>
      <c r="I124" s="3"/>
    </row>
    <row r="125" spans="1:9" ht="41.25" customHeight="1">
      <c r="A125" s="13" t="s">
        <v>168</v>
      </c>
      <c r="B125" s="21" t="s">
        <v>169</v>
      </c>
      <c r="C125" s="21"/>
      <c r="D125" s="21"/>
      <c r="E125" s="3"/>
      <c r="F125" s="3"/>
      <c r="G125" s="3"/>
      <c r="H125" s="3"/>
      <c r="I125" s="3"/>
    </row>
    <row r="126" spans="1:9" ht="20.100000000000001" customHeight="1">
      <c r="A126" s="13" t="s">
        <v>170</v>
      </c>
      <c r="B126" s="21" t="s">
        <v>171</v>
      </c>
      <c r="C126" s="21"/>
      <c r="D126" s="21"/>
      <c r="E126" s="15" t="s">
        <v>133</v>
      </c>
      <c r="F126" s="15">
        <v>1936.6</v>
      </c>
      <c r="G126" s="9"/>
      <c r="H126" s="3">
        <f>ROUND(F126*G126,0)</f>
        <v>0</v>
      </c>
      <c r="I126" s="3"/>
    </row>
    <row r="127" spans="1:9" ht="41.25" customHeight="1">
      <c r="A127" s="13" t="s">
        <v>172</v>
      </c>
      <c r="B127" s="25" t="s">
        <v>173</v>
      </c>
      <c r="C127" s="25"/>
      <c r="D127" s="25"/>
      <c r="E127" s="3"/>
      <c r="F127" s="3"/>
      <c r="G127" s="3"/>
      <c r="H127" s="3"/>
      <c r="I127" s="3"/>
    </row>
    <row r="128" spans="1:9" ht="20.100000000000001" customHeight="1">
      <c r="A128" s="7" t="s">
        <v>174</v>
      </c>
      <c r="B128" s="21" t="s">
        <v>175</v>
      </c>
      <c r="C128" s="21"/>
      <c r="D128" s="21"/>
      <c r="E128" s="15" t="s">
        <v>133</v>
      </c>
      <c r="F128" s="15">
        <v>215.8</v>
      </c>
      <c r="G128" s="9"/>
      <c r="H128" s="3">
        <f t="shared" ref="H128:H129" si="6">ROUND(F128*G128,0)</f>
        <v>0</v>
      </c>
      <c r="I128" s="3"/>
    </row>
    <row r="129" spans="1:9" ht="20.100000000000001" customHeight="1">
      <c r="A129" s="7" t="s">
        <v>176</v>
      </c>
      <c r="B129" s="21" t="s">
        <v>177</v>
      </c>
      <c r="C129" s="21"/>
      <c r="D129" s="21"/>
      <c r="E129" s="15" t="s">
        <v>133</v>
      </c>
      <c r="F129" s="15">
        <v>5687.9</v>
      </c>
      <c r="G129" s="9"/>
      <c r="H129" s="3">
        <f t="shared" si="6"/>
        <v>0</v>
      </c>
      <c r="I129" s="3"/>
    </row>
    <row r="130" spans="1:9" ht="20.100000000000001" customHeight="1">
      <c r="A130" s="13">
        <v>410</v>
      </c>
      <c r="B130" s="21" t="s">
        <v>178</v>
      </c>
      <c r="C130" s="21"/>
      <c r="D130" s="21"/>
      <c r="E130" s="15"/>
      <c r="F130" s="15"/>
      <c r="G130" s="3"/>
      <c r="H130" s="3"/>
      <c r="I130" s="3"/>
    </row>
    <row r="131" spans="1:9" ht="20.100000000000001" customHeight="1">
      <c r="A131" s="13" t="s">
        <v>179</v>
      </c>
      <c r="B131" s="21" t="s">
        <v>180</v>
      </c>
      <c r="C131" s="21"/>
      <c r="D131" s="21"/>
      <c r="E131" s="15"/>
      <c r="F131" s="15"/>
      <c r="G131" s="3"/>
      <c r="H131" s="3"/>
      <c r="I131" s="3"/>
    </row>
    <row r="132" spans="1:9" ht="20.100000000000001" customHeight="1">
      <c r="A132" s="13" t="s">
        <v>181</v>
      </c>
      <c r="B132" s="21" t="s">
        <v>182</v>
      </c>
      <c r="C132" s="21"/>
      <c r="D132" s="21"/>
      <c r="E132" s="15" t="s">
        <v>90</v>
      </c>
      <c r="F132" s="15">
        <v>33</v>
      </c>
      <c r="G132" s="9"/>
      <c r="H132" s="3">
        <f>ROUND(F132*G132,0)</f>
        <v>0</v>
      </c>
      <c r="I132" s="3"/>
    </row>
    <row r="133" spans="1:9" ht="20.100000000000001" customHeight="1">
      <c r="A133" s="13">
        <v>415</v>
      </c>
      <c r="B133" s="21" t="s">
        <v>183</v>
      </c>
      <c r="C133" s="21"/>
      <c r="D133" s="21"/>
      <c r="E133" s="15"/>
      <c r="F133" s="15"/>
      <c r="G133" s="3"/>
      <c r="H133" s="3"/>
      <c r="I133" s="3"/>
    </row>
    <row r="134" spans="1:9" ht="20.100000000000001" customHeight="1">
      <c r="A134" s="13" t="s">
        <v>184</v>
      </c>
      <c r="B134" s="21" t="s">
        <v>185</v>
      </c>
      <c r="C134" s="21"/>
      <c r="D134" s="21"/>
      <c r="E134" s="15"/>
      <c r="F134" s="15"/>
      <c r="G134" s="3"/>
      <c r="H134" s="3"/>
      <c r="I134" s="3"/>
    </row>
    <row r="135" spans="1:9" ht="20.100000000000001" customHeight="1">
      <c r="A135" s="13" t="s">
        <v>186</v>
      </c>
      <c r="B135" s="21" t="s">
        <v>187</v>
      </c>
      <c r="C135" s="21"/>
      <c r="D135" s="21"/>
      <c r="E135" s="15"/>
      <c r="F135" s="15"/>
      <c r="G135" s="3"/>
      <c r="H135" s="3"/>
      <c r="I135" s="3"/>
    </row>
    <row r="136" spans="1:9" ht="20.100000000000001" customHeight="1">
      <c r="A136" s="13" t="s">
        <v>188</v>
      </c>
      <c r="B136" s="21" t="s">
        <v>189</v>
      </c>
      <c r="C136" s="21"/>
      <c r="D136" s="21"/>
      <c r="E136" s="15"/>
      <c r="F136" s="15"/>
      <c r="G136" s="3"/>
      <c r="H136" s="3"/>
      <c r="I136" s="3"/>
    </row>
    <row r="137" spans="1:9" ht="20.100000000000001" customHeight="1">
      <c r="A137" s="13" t="s">
        <v>190</v>
      </c>
      <c r="B137" s="21" t="s">
        <v>191</v>
      </c>
      <c r="C137" s="21"/>
      <c r="D137" s="21"/>
      <c r="E137" s="15" t="s">
        <v>104</v>
      </c>
      <c r="F137" s="15">
        <v>11</v>
      </c>
      <c r="G137" s="9"/>
      <c r="H137" s="3">
        <f>ROUND(F137*G137,0)</f>
        <v>0</v>
      </c>
      <c r="I137" s="3"/>
    </row>
    <row r="138" spans="1:9" ht="20.100000000000001" customHeight="1">
      <c r="A138" s="13">
        <v>417</v>
      </c>
      <c r="B138" s="21" t="s">
        <v>192</v>
      </c>
      <c r="C138" s="21"/>
      <c r="D138" s="21"/>
      <c r="E138" s="15"/>
      <c r="F138" s="15"/>
      <c r="G138" s="3"/>
      <c r="H138" s="3"/>
      <c r="I138" s="3"/>
    </row>
    <row r="139" spans="1:9" ht="20.100000000000001" customHeight="1">
      <c r="A139" s="13" t="s">
        <v>193</v>
      </c>
      <c r="B139" s="21" t="s">
        <v>194</v>
      </c>
      <c r="C139" s="21"/>
      <c r="D139" s="21"/>
      <c r="E139" s="15"/>
      <c r="F139" s="15"/>
      <c r="G139" s="3"/>
      <c r="H139" s="3"/>
      <c r="I139" s="3"/>
    </row>
    <row r="140" spans="1:9" ht="20.100000000000001" customHeight="1">
      <c r="A140" s="13" t="s">
        <v>195</v>
      </c>
      <c r="B140" s="21" t="s">
        <v>196</v>
      </c>
      <c r="C140" s="21"/>
      <c r="D140" s="21"/>
      <c r="E140" s="15"/>
      <c r="F140" s="15"/>
      <c r="G140" s="3"/>
      <c r="H140" s="3"/>
      <c r="I140" s="3"/>
    </row>
    <row r="141" spans="1:9" ht="20.100000000000001" customHeight="1">
      <c r="A141" s="13" t="s">
        <v>197</v>
      </c>
      <c r="B141" s="21" t="s">
        <v>198</v>
      </c>
      <c r="C141" s="21"/>
      <c r="D141" s="21"/>
      <c r="E141" s="15" t="s">
        <v>141</v>
      </c>
      <c r="F141" s="15">
        <v>11.3</v>
      </c>
      <c r="G141" s="9"/>
      <c r="H141" s="3">
        <f>ROUND(F141*G141,0)</f>
        <v>0</v>
      </c>
      <c r="I141" s="3"/>
    </row>
    <row r="142" spans="1:9" ht="20.100000000000001" customHeight="1">
      <c r="A142" s="13">
        <v>418</v>
      </c>
      <c r="B142" s="21" t="s">
        <v>199</v>
      </c>
      <c r="C142" s="21"/>
      <c r="D142" s="21"/>
      <c r="E142" s="15"/>
      <c r="F142" s="15"/>
      <c r="G142" s="3"/>
      <c r="H142" s="3"/>
      <c r="I142" s="3"/>
    </row>
    <row r="143" spans="1:9" ht="20.100000000000001" customHeight="1">
      <c r="A143" s="13" t="s">
        <v>200</v>
      </c>
      <c r="B143" s="21" t="s">
        <v>201</v>
      </c>
      <c r="C143" s="21"/>
      <c r="D143" s="21"/>
      <c r="E143" s="15"/>
      <c r="F143" s="15"/>
      <c r="G143" s="3"/>
      <c r="H143" s="3"/>
      <c r="I143" s="3"/>
    </row>
    <row r="144" spans="1:9" ht="20.100000000000001" customHeight="1">
      <c r="A144" s="13" t="s">
        <v>202</v>
      </c>
      <c r="B144" s="21" t="s">
        <v>203</v>
      </c>
      <c r="C144" s="21"/>
      <c r="D144" s="21"/>
      <c r="E144" s="15"/>
      <c r="F144" s="15"/>
      <c r="G144" s="3"/>
      <c r="H144" s="3"/>
      <c r="I144" s="3"/>
    </row>
    <row r="145" spans="1:9" ht="20.100000000000001" customHeight="1">
      <c r="A145" s="13" t="s">
        <v>204</v>
      </c>
      <c r="B145" s="21" t="s">
        <v>205</v>
      </c>
      <c r="C145" s="21"/>
      <c r="D145" s="21"/>
      <c r="E145" s="16" t="s">
        <v>206</v>
      </c>
      <c r="F145" s="15">
        <v>8</v>
      </c>
      <c r="G145" s="9"/>
      <c r="H145" s="3">
        <f>ROUND(F145*G145,0)</f>
        <v>0</v>
      </c>
      <c r="I145" s="3"/>
    </row>
    <row r="146" spans="1:9" ht="20.100000000000001" customHeight="1">
      <c r="A146" s="13">
        <v>423</v>
      </c>
      <c r="B146" s="21" t="s">
        <v>207</v>
      </c>
      <c r="C146" s="21"/>
      <c r="D146" s="21"/>
      <c r="E146" s="15"/>
      <c r="F146" s="15"/>
      <c r="G146" s="3"/>
      <c r="H146" s="3"/>
      <c r="I146" s="3"/>
    </row>
    <row r="147" spans="1:9" ht="20.100000000000001" customHeight="1">
      <c r="A147" s="13" t="s">
        <v>208</v>
      </c>
      <c r="B147" s="21" t="s">
        <v>145</v>
      </c>
      <c r="C147" s="21"/>
      <c r="D147" s="21"/>
      <c r="E147" s="15"/>
      <c r="F147" s="15"/>
      <c r="G147" s="3"/>
      <c r="H147" s="3"/>
      <c r="I147" s="3"/>
    </row>
    <row r="148" spans="1:9" ht="20.100000000000001" customHeight="1">
      <c r="A148" s="13" t="s">
        <v>209</v>
      </c>
      <c r="B148" s="21" t="s">
        <v>210</v>
      </c>
      <c r="C148" s="21"/>
      <c r="D148" s="21"/>
      <c r="E148" s="15"/>
      <c r="F148" s="15"/>
      <c r="G148" s="3"/>
      <c r="H148" s="3"/>
      <c r="I148" s="3"/>
    </row>
    <row r="149" spans="1:9" ht="20.100000000000001" customHeight="1">
      <c r="A149" s="13" t="s">
        <v>211</v>
      </c>
      <c r="B149" s="21" t="s">
        <v>212</v>
      </c>
      <c r="C149" s="21"/>
      <c r="D149" s="21"/>
      <c r="E149" s="16" t="s">
        <v>148</v>
      </c>
      <c r="F149" s="15">
        <v>48</v>
      </c>
      <c r="G149" s="9"/>
      <c r="H149" s="3">
        <f>ROUND(F149*G149,0)</f>
        <v>0</v>
      </c>
      <c r="I149" s="3"/>
    </row>
    <row r="150" spans="1:9" ht="20.100000000000001" customHeight="1">
      <c r="A150" s="13" t="s">
        <v>213</v>
      </c>
      <c r="B150" s="21" t="s">
        <v>214</v>
      </c>
      <c r="C150" s="21"/>
      <c r="D150" s="21"/>
      <c r="E150" s="15"/>
      <c r="F150" s="15"/>
      <c r="G150" s="3"/>
      <c r="H150" s="3"/>
      <c r="I150" s="3"/>
    </row>
    <row r="151" spans="1:9" ht="20.100000000000001" customHeight="1">
      <c r="A151" s="13" t="s">
        <v>215</v>
      </c>
      <c r="B151" s="21" t="s">
        <v>216</v>
      </c>
      <c r="C151" s="21"/>
      <c r="D151" s="21"/>
      <c r="E151" s="16" t="s">
        <v>148</v>
      </c>
      <c r="F151" s="15">
        <v>76</v>
      </c>
      <c r="G151" s="9"/>
      <c r="H151" s="3">
        <f>ROUND(F151*G151,0)</f>
        <v>0</v>
      </c>
      <c r="I151" s="3"/>
    </row>
    <row r="152" spans="1:9" ht="20.100000000000001" customHeight="1">
      <c r="A152" s="18" t="s">
        <v>236</v>
      </c>
      <c r="B152" s="19"/>
      <c r="C152" s="19"/>
      <c r="D152" s="19"/>
      <c r="E152" s="19"/>
      <c r="F152" s="20">
        <f>SUM(H124:H151)</f>
        <v>0</v>
      </c>
      <c r="G152" s="20"/>
      <c r="H152" s="10" t="s">
        <v>231</v>
      </c>
      <c r="I152" s="11"/>
    </row>
    <row r="153" spans="1:9" ht="45.75" customHeight="1">
      <c r="A153" s="23" t="s">
        <v>31</v>
      </c>
      <c r="B153" s="23"/>
      <c r="C153" s="23"/>
      <c r="D153" s="23"/>
      <c r="E153" s="23"/>
      <c r="F153" s="23"/>
      <c r="G153" s="23"/>
      <c r="H153" s="23"/>
      <c r="I153" s="23"/>
    </row>
    <row r="154" spans="1:9" ht="15.75" customHeight="1">
      <c r="A154" s="6" t="s">
        <v>32</v>
      </c>
    </row>
    <row r="155" spans="1:9" ht="27" customHeight="1">
      <c r="A155" s="24" t="s">
        <v>217</v>
      </c>
      <c r="B155" s="24"/>
      <c r="C155" s="24"/>
      <c r="D155" s="24"/>
      <c r="E155" s="24"/>
      <c r="F155" s="24"/>
      <c r="G155" s="24"/>
      <c r="H155" s="24"/>
      <c r="I155" s="24"/>
    </row>
    <row r="156" spans="1:9" ht="27" customHeight="1">
      <c r="A156" s="2" t="s">
        <v>34</v>
      </c>
      <c r="B156" s="24" t="s">
        <v>35</v>
      </c>
      <c r="C156" s="24"/>
      <c r="D156" s="24"/>
      <c r="E156" s="2" t="s">
        <v>36</v>
      </c>
      <c r="F156" s="2" t="s">
        <v>37</v>
      </c>
      <c r="G156" s="2" t="s">
        <v>38</v>
      </c>
      <c r="H156" s="2" t="s">
        <v>39</v>
      </c>
      <c r="I156" s="2" t="s">
        <v>40</v>
      </c>
    </row>
    <row r="157" spans="1:9" ht="27" customHeight="1">
      <c r="A157" s="13">
        <v>605</v>
      </c>
      <c r="B157" s="21" t="s">
        <v>218</v>
      </c>
      <c r="C157" s="21"/>
      <c r="D157" s="21"/>
      <c r="E157" s="3"/>
      <c r="F157" s="3"/>
      <c r="G157" s="3"/>
      <c r="H157" s="3"/>
      <c r="I157" s="3"/>
    </row>
    <row r="158" spans="1:9" ht="27" customHeight="1">
      <c r="A158" s="13" t="s">
        <v>219</v>
      </c>
      <c r="B158" s="21" t="s">
        <v>220</v>
      </c>
      <c r="C158" s="21"/>
      <c r="D158" s="21"/>
      <c r="E158" s="3"/>
      <c r="F158" s="3"/>
      <c r="G158" s="3"/>
      <c r="H158" s="3"/>
      <c r="I158" s="3"/>
    </row>
    <row r="159" spans="1:9" ht="27" customHeight="1">
      <c r="A159" s="13" t="s">
        <v>221</v>
      </c>
      <c r="B159" s="21" t="s">
        <v>222</v>
      </c>
      <c r="C159" s="21"/>
      <c r="D159" s="21"/>
      <c r="E159" s="15" t="s">
        <v>104</v>
      </c>
      <c r="F159" s="3">
        <v>2716.2</v>
      </c>
      <c r="G159" s="9"/>
      <c r="H159" s="3">
        <f t="shared" ref="H159:H160" si="7">ROUND(F159*G159,0)</f>
        <v>0</v>
      </c>
      <c r="I159" s="3"/>
    </row>
    <row r="160" spans="1:9" ht="27" customHeight="1">
      <c r="A160" s="13" t="s">
        <v>223</v>
      </c>
      <c r="B160" s="21" t="s">
        <v>224</v>
      </c>
      <c r="C160" s="21"/>
      <c r="D160" s="21"/>
      <c r="E160" s="15" t="s">
        <v>104</v>
      </c>
      <c r="F160" s="3">
        <v>270</v>
      </c>
      <c r="G160" s="9"/>
      <c r="H160" s="3">
        <f t="shared" si="7"/>
        <v>0</v>
      </c>
      <c r="I160" s="3"/>
    </row>
    <row r="161" spans="1:9" ht="27" customHeight="1">
      <c r="A161" s="7"/>
      <c r="B161" s="21"/>
      <c r="C161" s="21"/>
      <c r="D161" s="21"/>
      <c r="E161" s="15"/>
      <c r="F161" s="3"/>
      <c r="G161" s="3"/>
      <c r="H161" s="3"/>
      <c r="I161" s="3"/>
    </row>
    <row r="162" spans="1:9" ht="27" customHeight="1">
      <c r="A162" s="7"/>
      <c r="B162" s="21"/>
      <c r="C162" s="21"/>
      <c r="D162" s="21"/>
      <c r="E162" s="15"/>
      <c r="F162" s="3"/>
      <c r="G162" s="3"/>
      <c r="H162" s="3"/>
      <c r="I162" s="3"/>
    </row>
    <row r="163" spans="1:9" ht="27" customHeight="1">
      <c r="A163" s="7"/>
      <c r="B163" s="21"/>
      <c r="C163" s="21"/>
      <c r="D163" s="21"/>
      <c r="E163" s="15"/>
      <c r="F163" s="3"/>
      <c r="G163" s="3"/>
      <c r="H163" s="3"/>
      <c r="I163" s="3"/>
    </row>
    <row r="164" spans="1:9" ht="27" customHeight="1">
      <c r="A164" s="13"/>
      <c r="B164" s="21"/>
      <c r="C164" s="21"/>
      <c r="D164" s="21"/>
      <c r="E164" s="15"/>
      <c r="F164" s="3"/>
      <c r="G164" s="3"/>
      <c r="H164" s="3"/>
      <c r="I164" s="3"/>
    </row>
    <row r="165" spans="1:9" ht="27" customHeight="1">
      <c r="A165" s="13"/>
      <c r="B165" s="21"/>
      <c r="C165" s="21"/>
      <c r="D165" s="21"/>
      <c r="E165" s="15"/>
      <c r="F165" s="3"/>
      <c r="G165" s="3"/>
      <c r="H165" s="3"/>
      <c r="I165" s="3"/>
    </row>
    <row r="166" spans="1:9" ht="27" customHeight="1">
      <c r="A166" s="13"/>
      <c r="B166" s="21"/>
      <c r="C166" s="21"/>
      <c r="D166" s="21"/>
      <c r="E166" s="15"/>
      <c r="F166" s="3"/>
      <c r="G166" s="3"/>
      <c r="H166" s="3"/>
      <c r="I166" s="3"/>
    </row>
    <row r="167" spans="1:9" ht="27" customHeight="1">
      <c r="A167" s="13"/>
      <c r="B167" s="21"/>
      <c r="C167" s="21"/>
      <c r="D167" s="21"/>
      <c r="E167" s="15"/>
      <c r="F167" s="3"/>
      <c r="G167" s="3"/>
      <c r="H167" s="3"/>
      <c r="I167" s="3"/>
    </row>
    <row r="168" spans="1:9" ht="27" customHeight="1">
      <c r="A168" s="13"/>
      <c r="B168" s="21"/>
      <c r="C168" s="21"/>
      <c r="D168" s="21"/>
      <c r="E168" s="15"/>
      <c r="F168" s="3"/>
      <c r="G168" s="3"/>
      <c r="H168" s="3"/>
      <c r="I168" s="3"/>
    </row>
    <row r="169" spans="1:9" ht="27" customHeight="1">
      <c r="A169" s="13"/>
      <c r="B169" s="21"/>
      <c r="C169" s="21"/>
      <c r="D169" s="21"/>
      <c r="E169" s="15"/>
      <c r="F169" s="3"/>
      <c r="G169" s="3"/>
      <c r="H169" s="3"/>
      <c r="I169" s="3"/>
    </row>
    <row r="170" spans="1:9" ht="27" customHeight="1">
      <c r="A170" s="7"/>
      <c r="B170" s="21"/>
      <c r="C170" s="21"/>
      <c r="D170" s="21"/>
      <c r="E170" s="3"/>
      <c r="F170" s="3"/>
      <c r="G170" s="3"/>
      <c r="H170" s="3"/>
      <c r="I170" s="3"/>
    </row>
    <row r="171" spans="1:9" ht="27" customHeight="1">
      <c r="A171" s="7"/>
      <c r="B171" s="21"/>
      <c r="C171" s="21"/>
      <c r="D171" s="21"/>
      <c r="E171" s="3"/>
      <c r="F171" s="3"/>
      <c r="G171" s="3"/>
      <c r="H171" s="3"/>
      <c r="I171" s="3"/>
    </row>
    <row r="172" spans="1:9" ht="27" customHeight="1">
      <c r="A172" s="13"/>
      <c r="B172" s="21"/>
      <c r="C172" s="21"/>
      <c r="D172" s="21"/>
      <c r="E172" s="3"/>
      <c r="F172" s="3"/>
      <c r="G172" s="3"/>
      <c r="H172" s="3"/>
      <c r="I172" s="3"/>
    </row>
    <row r="173" spans="1:9" ht="27" customHeight="1">
      <c r="A173" s="13"/>
      <c r="B173" s="21"/>
      <c r="C173" s="21"/>
      <c r="D173" s="21"/>
      <c r="E173" s="15"/>
      <c r="F173" s="3"/>
      <c r="G173" s="3"/>
      <c r="H173" s="3"/>
      <c r="I173" s="3"/>
    </row>
    <row r="174" spans="1:9" ht="27" customHeight="1">
      <c r="A174" s="13"/>
      <c r="B174" s="21"/>
      <c r="C174" s="21"/>
      <c r="D174" s="21"/>
      <c r="E174" s="15"/>
      <c r="F174" s="3"/>
      <c r="G174" s="3"/>
      <c r="H174" s="3"/>
      <c r="I174" s="3"/>
    </row>
    <row r="175" spans="1:9" ht="27" customHeight="1">
      <c r="A175" s="13"/>
      <c r="B175" s="21"/>
      <c r="C175" s="21"/>
      <c r="D175" s="21"/>
      <c r="E175" s="15"/>
      <c r="F175" s="3"/>
      <c r="G175" s="3"/>
      <c r="H175" s="3"/>
      <c r="I175" s="3"/>
    </row>
    <row r="176" spans="1:9" ht="27" customHeight="1">
      <c r="A176" s="13"/>
      <c r="B176" s="21"/>
      <c r="C176" s="21"/>
      <c r="D176" s="21"/>
      <c r="E176" s="15"/>
      <c r="F176" s="3"/>
      <c r="G176" s="3"/>
      <c r="H176" s="3"/>
      <c r="I176" s="3"/>
    </row>
    <row r="177" spans="1:9" ht="27" customHeight="1">
      <c r="A177" s="18" t="s">
        <v>237</v>
      </c>
      <c r="B177" s="19"/>
      <c r="C177" s="19"/>
      <c r="D177" s="19"/>
      <c r="E177" s="19"/>
      <c r="F177" s="20">
        <f>SUM(H157:H163)</f>
        <v>0</v>
      </c>
      <c r="G177" s="20"/>
      <c r="H177" s="10" t="s">
        <v>231</v>
      </c>
      <c r="I177" s="11"/>
    </row>
    <row r="178" spans="1:9" ht="27">
      <c r="A178" s="5"/>
    </row>
    <row r="179" spans="1:9" ht="45.75" customHeight="1">
      <c r="A179" s="23" t="s">
        <v>31</v>
      </c>
      <c r="B179" s="23"/>
      <c r="C179" s="23"/>
      <c r="D179" s="23"/>
      <c r="E179" s="23"/>
      <c r="F179" s="23"/>
      <c r="G179" s="23"/>
      <c r="H179" s="23"/>
      <c r="I179" s="23"/>
    </row>
    <row r="180" spans="1:9" ht="15.75" customHeight="1">
      <c r="A180" s="6" t="s">
        <v>225</v>
      </c>
    </row>
    <row r="181" spans="1:9" ht="29.1" customHeight="1">
      <c r="A181" s="24" t="s">
        <v>33</v>
      </c>
      <c r="B181" s="24"/>
      <c r="C181" s="24"/>
      <c r="D181" s="24"/>
      <c r="E181" s="24"/>
      <c r="F181" s="24"/>
      <c r="G181" s="24"/>
      <c r="H181" s="24"/>
      <c r="I181" s="24"/>
    </row>
    <row r="182" spans="1:9" ht="29.1" customHeight="1">
      <c r="A182" s="2" t="s">
        <v>34</v>
      </c>
      <c r="B182" s="24" t="s">
        <v>35</v>
      </c>
      <c r="C182" s="24"/>
      <c r="D182" s="24"/>
      <c r="E182" s="2" t="s">
        <v>36</v>
      </c>
      <c r="F182" s="2" t="s">
        <v>37</v>
      </c>
      <c r="G182" s="2" t="s">
        <v>38</v>
      </c>
      <c r="H182" s="2" t="s">
        <v>39</v>
      </c>
      <c r="I182" s="2" t="s">
        <v>40</v>
      </c>
    </row>
    <row r="183" spans="1:9" ht="29.1" customHeight="1">
      <c r="A183" s="7">
        <v>101</v>
      </c>
      <c r="B183" s="22" t="s">
        <v>41</v>
      </c>
      <c r="C183" s="22"/>
      <c r="D183" s="22"/>
      <c r="E183" s="2"/>
      <c r="F183" s="3"/>
      <c r="G183" s="3"/>
      <c r="H183" s="3"/>
      <c r="I183" s="3"/>
    </row>
    <row r="184" spans="1:9" ht="29.1" customHeight="1">
      <c r="A184" s="7" t="s">
        <v>42</v>
      </c>
      <c r="B184" s="22" t="s">
        <v>43</v>
      </c>
      <c r="C184" s="22"/>
      <c r="D184" s="22"/>
      <c r="E184" s="2" t="s">
        <v>44</v>
      </c>
      <c r="F184" s="3">
        <v>1</v>
      </c>
      <c r="G184" s="17">
        <f>ROUND(SUM(H186:H202,F226,F262,F287)*0.0037,2)</f>
        <v>287.73</v>
      </c>
      <c r="H184" s="3">
        <f>ROUND(F184*G184,0)</f>
        <v>288</v>
      </c>
      <c r="I184" s="3"/>
    </row>
    <row r="185" spans="1:9" ht="29.1" customHeight="1">
      <c r="A185" s="7">
        <v>102</v>
      </c>
      <c r="B185" s="22" t="s">
        <v>45</v>
      </c>
      <c r="C185" s="22"/>
      <c r="D185" s="22"/>
      <c r="E185" s="2"/>
      <c r="F185" s="3"/>
      <c r="G185" s="3"/>
      <c r="H185" s="3"/>
      <c r="I185" s="3"/>
    </row>
    <row r="186" spans="1:9" ht="29.1" customHeight="1">
      <c r="A186" s="7" t="s">
        <v>46</v>
      </c>
      <c r="B186" s="22" t="s">
        <v>47</v>
      </c>
      <c r="C186" s="22"/>
      <c r="D186" s="22"/>
      <c r="E186" s="2" t="s">
        <v>44</v>
      </c>
      <c r="F186" s="3">
        <v>1</v>
      </c>
      <c r="G186" s="9"/>
      <c r="H186" s="3">
        <f>ROUND(F186*G186,0)</f>
        <v>0</v>
      </c>
      <c r="I186" s="3"/>
    </row>
    <row r="187" spans="1:9" ht="29.1" customHeight="1">
      <c r="A187" s="7" t="s">
        <v>48</v>
      </c>
      <c r="B187" s="22" t="s">
        <v>49</v>
      </c>
      <c r="C187" s="22"/>
      <c r="D187" s="22"/>
      <c r="E187" s="2"/>
      <c r="F187" s="3"/>
      <c r="G187" s="3"/>
      <c r="H187" s="3"/>
      <c r="I187" s="3"/>
    </row>
    <row r="188" spans="1:9" ht="29.1" customHeight="1">
      <c r="A188" s="7" t="s">
        <v>50</v>
      </c>
      <c r="B188" s="22" t="s">
        <v>51</v>
      </c>
      <c r="C188" s="22"/>
      <c r="D188" s="22"/>
      <c r="E188" s="2" t="s">
        <v>44</v>
      </c>
      <c r="F188" s="3">
        <v>1</v>
      </c>
      <c r="G188" s="17">
        <v>77765</v>
      </c>
      <c r="H188" s="3">
        <f>ROUND(F188*G188,0)</f>
        <v>77765</v>
      </c>
      <c r="I188" s="3"/>
    </row>
    <row r="189" spans="1:9" ht="29.1" customHeight="1">
      <c r="A189" s="7" t="s">
        <v>52</v>
      </c>
      <c r="B189" s="22" t="s">
        <v>53</v>
      </c>
      <c r="C189" s="22"/>
      <c r="D189" s="22"/>
      <c r="E189" s="2"/>
      <c r="F189" s="3"/>
      <c r="G189" s="3"/>
      <c r="H189" s="3"/>
      <c r="I189" s="3"/>
    </row>
    <row r="190" spans="1:9" ht="29.1" customHeight="1">
      <c r="A190" s="7" t="s">
        <v>54</v>
      </c>
      <c r="B190" s="22" t="s">
        <v>55</v>
      </c>
      <c r="C190" s="22"/>
      <c r="D190" s="22"/>
      <c r="E190" s="2" t="s">
        <v>44</v>
      </c>
      <c r="F190" s="3">
        <v>1</v>
      </c>
      <c r="G190" s="9"/>
      <c r="H190" s="3">
        <f>ROUND(F190*G190,0)</f>
        <v>0</v>
      </c>
      <c r="I190" s="3"/>
    </row>
    <row r="191" spans="1:9" ht="29.1" customHeight="1">
      <c r="A191" s="7">
        <v>103</v>
      </c>
      <c r="B191" s="22" t="s">
        <v>56</v>
      </c>
      <c r="C191" s="22"/>
      <c r="D191" s="22"/>
      <c r="E191" s="2"/>
      <c r="F191" s="3"/>
      <c r="G191" s="3"/>
      <c r="H191" s="3"/>
      <c r="I191" s="3"/>
    </row>
    <row r="192" spans="1:9" ht="29.1" customHeight="1">
      <c r="A192" s="7" t="s">
        <v>57</v>
      </c>
      <c r="B192" s="22" t="s">
        <v>58</v>
      </c>
      <c r="C192" s="22"/>
      <c r="D192" s="22"/>
      <c r="E192" s="2"/>
      <c r="F192" s="3"/>
      <c r="G192" s="3"/>
      <c r="H192" s="3"/>
      <c r="I192" s="3"/>
    </row>
    <row r="193" spans="1:9" ht="29.1" customHeight="1">
      <c r="A193" s="7" t="s">
        <v>59</v>
      </c>
      <c r="B193" s="22" t="s">
        <v>60</v>
      </c>
      <c r="C193" s="22"/>
      <c r="D193" s="22"/>
      <c r="E193" s="2" t="s">
        <v>44</v>
      </c>
      <c r="F193" s="3">
        <v>1</v>
      </c>
      <c r="G193" s="9"/>
      <c r="H193" s="3">
        <f>ROUND(F193*G193,0)</f>
        <v>0</v>
      </c>
      <c r="I193" s="3"/>
    </row>
    <row r="194" spans="1:9" ht="29.1" customHeight="1">
      <c r="A194" s="7" t="s">
        <v>61</v>
      </c>
      <c r="B194" s="22" t="s">
        <v>62</v>
      </c>
      <c r="C194" s="22"/>
      <c r="D194" s="22"/>
      <c r="E194" s="2"/>
      <c r="F194" s="3"/>
      <c r="G194" s="3"/>
      <c r="H194" s="3"/>
      <c r="I194" s="3"/>
    </row>
    <row r="195" spans="1:9" ht="29.1" customHeight="1">
      <c r="A195" s="7" t="s">
        <v>63</v>
      </c>
      <c r="B195" s="22" t="s">
        <v>64</v>
      </c>
      <c r="C195" s="22"/>
      <c r="D195" s="22"/>
      <c r="E195" s="2"/>
      <c r="F195" s="3"/>
      <c r="G195" s="3"/>
      <c r="H195" s="3"/>
      <c r="I195" s="3"/>
    </row>
    <row r="196" spans="1:9" ht="29.1" customHeight="1">
      <c r="A196" s="7" t="s">
        <v>65</v>
      </c>
      <c r="B196" s="22" t="s">
        <v>66</v>
      </c>
      <c r="C196" s="22"/>
      <c r="D196" s="22"/>
      <c r="E196" s="2"/>
      <c r="F196" s="3"/>
      <c r="G196" s="3"/>
      <c r="H196" s="3"/>
      <c r="I196" s="3"/>
    </row>
    <row r="197" spans="1:9" ht="29.1" customHeight="1">
      <c r="A197" s="7" t="s">
        <v>67</v>
      </c>
      <c r="B197" s="22" t="s">
        <v>68</v>
      </c>
      <c r="C197" s="22"/>
      <c r="D197" s="22"/>
      <c r="E197" s="2" t="s">
        <v>44</v>
      </c>
      <c r="F197" s="3">
        <v>1</v>
      </c>
      <c r="G197" s="9"/>
      <c r="H197" s="3">
        <f t="shared" ref="H197:H198" si="8">ROUND(F197*G197,0)</f>
        <v>0</v>
      </c>
      <c r="I197" s="3"/>
    </row>
    <row r="198" spans="1:9" ht="29.1" customHeight="1">
      <c r="A198" s="7" t="s">
        <v>69</v>
      </c>
      <c r="B198" s="22" t="s">
        <v>70</v>
      </c>
      <c r="C198" s="22"/>
      <c r="D198" s="22"/>
      <c r="E198" s="2" t="s">
        <v>44</v>
      </c>
      <c r="F198" s="3">
        <v>1</v>
      </c>
      <c r="G198" s="9"/>
      <c r="H198" s="3">
        <f t="shared" si="8"/>
        <v>0</v>
      </c>
      <c r="I198" s="3"/>
    </row>
    <row r="199" spans="1:9" ht="29.1" customHeight="1">
      <c r="A199" s="7" t="s">
        <v>71</v>
      </c>
      <c r="B199" s="22" t="s">
        <v>72</v>
      </c>
      <c r="C199" s="22"/>
      <c r="D199" s="22"/>
      <c r="E199" s="2"/>
      <c r="F199" s="3"/>
      <c r="G199" s="3"/>
      <c r="H199" s="3"/>
      <c r="I199" s="3"/>
    </row>
    <row r="200" spans="1:9" ht="29.1" customHeight="1">
      <c r="A200" s="7" t="s">
        <v>73</v>
      </c>
      <c r="B200" s="22" t="s">
        <v>74</v>
      </c>
      <c r="C200" s="22"/>
      <c r="D200" s="22"/>
      <c r="E200" s="2"/>
      <c r="F200" s="3"/>
      <c r="G200" s="2"/>
      <c r="H200" s="2"/>
      <c r="I200" s="2"/>
    </row>
    <row r="201" spans="1:9" ht="29.1" customHeight="1">
      <c r="A201" s="7">
        <v>104</v>
      </c>
      <c r="B201" s="22" t="s">
        <v>75</v>
      </c>
      <c r="C201" s="22"/>
      <c r="D201" s="22"/>
      <c r="E201" s="2"/>
      <c r="F201" s="2"/>
      <c r="G201" s="2"/>
      <c r="H201" s="2"/>
      <c r="I201" s="2"/>
    </row>
    <row r="202" spans="1:9" ht="29.1" customHeight="1">
      <c r="A202" s="7" t="s">
        <v>76</v>
      </c>
      <c r="B202" s="22" t="s">
        <v>75</v>
      </c>
      <c r="C202" s="22"/>
      <c r="D202" s="22"/>
      <c r="E202" s="2" t="s">
        <v>44</v>
      </c>
      <c r="F202" s="3">
        <v>1</v>
      </c>
      <c r="G202" s="9"/>
      <c r="H202" s="3">
        <f>ROUND(F202*G202,0)</f>
        <v>0</v>
      </c>
      <c r="I202" s="2"/>
    </row>
    <row r="203" spans="1:9" ht="29.1" customHeight="1">
      <c r="A203" s="18" t="s">
        <v>232</v>
      </c>
      <c r="B203" s="19"/>
      <c r="C203" s="19"/>
      <c r="D203" s="19"/>
      <c r="E203" s="19"/>
      <c r="F203" s="20">
        <f>SUM(H183:H202)</f>
        <v>78053</v>
      </c>
      <c r="G203" s="20"/>
      <c r="H203" s="10" t="s">
        <v>231</v>
      </c>
      <c r="I203" s="11"/>
    </row>
    <row r="204" spans="1:9" ht="45.75" customHeight="1">
      <c r="A204" s="23" t="s">
        <v>31</v>
      </c>
      <c r="B204" s="23"/>
      <c r="C204" s="23"/>
      <c r="D204" s="23"/>
      <c r="E204" s="23"/>
      <c r="F204" s="23"/>
      <c r="G204" s="23"/>
      <c r="H204" s="23"/>
      <c r="I204" s="23"/>
    </row>
    <row r="205" spans="1:9" ht="15.75" customHeight="1">
      <c r="A205" s="6" t="s">
        <v>225</v>
      </c>
    </row>
    <row r="206" spans="1:9" ht="30.75" customHeight="1">
      <c r="A206" s="24" t="s">
        <v>77</v>
      </c>
      <c r="B206" s="24"/>
      <c r="C206" s="24"/>
      <c r="D206" s="24"/>
      <c r="E206" s="24"/>
      <c r="F206" s="24"/>
      <c r="G206" s="24"/>
      <c r="H206" s="24"/>
      <c r="I206" s="24"/>
    </row>
    <row r="207" spans="1:9" ht="30.75" customHeight="1">
      <c r="A207" s="2" t="s">
        <v>34</v>
      </c>
      <c r="B207" s="24" t="s">
        <v>35</v>
      </c>
      <c r="C207" s="24"/>
      <c r="D207" s="24"/>
      <c r="E207" s="2" t="s">
        <v>36</v>
      </c>
      <c r="F207" s="2" t="s">
        <v>37</v>
      </c>
      <c r="G207" s="2" t="s">
        <v>38</v>
      </c>
      <c r="H207" s="2" t="s">
        <v>39</v>
      </c>
      <c r="I207" s="2" t="s">
        <v>40</v>
      </c>
    </row>
    <row r="208" spans="1:9" ht="30.75" customHeight="1">
      <c r="A208" s="12">
        <v>202</v>
      </c>
      <c r="B208" s="22" t="s">
        <v>78</v>
      </c>
      <c r="C208" s="22"/>
      <c r="D208" s="22"/>
      <c r="E208" s="3"/>
      <c r="F208" s="3"/>
      <c r="G208" s="3"/>
      <c r="H208" s="3"/>
      <c r="I208" s="3"/>
    </row>
    <row r="209" spans="1:9" ht="30.75" customHeight="1">
      <c r="A209" s="12" t="s">
        <v>79</v>
      </c>
      <c r="B209" s="22" t="s">
        <v>80</v>
      </c>
      <c r="C209" s="22"/>
      <c r="D209" s="22"/>
      <c r="E209" s="3"/>
      <c r="F209" s="3"/>
      <c r="G209" s="3"/>
      <c r="H209" s="3"/>
      <c r="I209" s="3"/>
    </row>
    <row r="210" spans="1:9" ht="30.75" customHeight="1">
      <c r="A210" s="12" t="s">
        <v>81</v>
      </c>
      <c r="B210" s="22" t="s">
        <v>82</v>
      </c>
      <c r="C210" s="22"/>
      <c r="D210" s="22"/>
      <c r="E210" s="3"/>
      <c r="F210" s="3"/>
      <c r="G210" s="3"/>
      <c r="H210" s="3"/>
      <c r="I210" s="3"/>
    </row>
    <row r="211" spans="1:9" ht="30.75" customHeight="1">
      <c r="A211" s="12" t="s">
        <v>226</v>
      </c>
      <c r="B211" s="22" t="s">
        <v>227</v>
      </c>
      <c r="C211" s="22"/>
      <c r="D211" s="22"/>
      <c r="E211" s="3" t="s">
        <v>85</v>
      </c>
      <c r="F211" s="3">
        <v>7.5</v>
      </c>
      <c r="G211" s="9"/>
      <c r="H211" s="3">
        <f t="shared" ref="H211:H212" si="9">ROUND(F211*G211,0)</f>
        <v>0</v>
      </c>
      <c r="I211" s="3"/>
    </row>
    <row r="212" spans="1:9" ht="30.75" customHeight="1">
      <c r="A212" s="12" t="s">
        <v>83</v>
      </c>
      <c r="B212" s="22" t="s">
        <v>84</v>
      </c>
      <c r="C212" s="22"/>
      <c r="D212" s="22"/>
      <c r="E212" s="3" t="s">
        <v>85</v>
      </c>
      <c r="F212" s="3">
        <v>75</v>
      </c>
      <c r="G212" s="9"/>
      <c r="H212" s="3">
        <f t="shared" si="9"/>
        <v>0</v>
      </c>
      <c r="I212" s="3"/>
    </row>
    <row r="213" spans="1:9" ht="30.75" customHeight="1">
      <c r="A213" s="13"/>
      <c r="B213" s="22"/>
      <c r="C213" s="22"/>
      <c r="D213" s="22"/>
      <c r="E213" s="3"/>
      <c r="F213" s="3"/>
      <c r="G213" s="3"/>
      <c r="H213" s="3"/>
      <c r="I213" s="3"/>
    </row>
    <row r="214" spans="1:9" ht="30.75" customHeight="1">
      <c r="A214" s="13"/>
      <c r="B214" s="22"/>
      <c r="C214" s="22"/>
      <c r="D214" s="22"/>
      <c r="E214" s="14"/>
      <c r="F214" s="3"/>
      <c r="G214" s="3"/>
      <c r="H214" s="3"/>
      <c r="I214" s="3"/>
    </row>
    <row r="215" spans="1:9" ht="30.75" customHeight="1">
      <c r="A215" s="13"/>
      <c r="B215" s="22"/>
      <c r="C215" s="22"/>
      <c r="D215" s="22"/>
      <c r="E215" s="3"/>
      <c r="F215" s="3"/>
      <c r="G215" s="3"/>
      <c r="H215" s="3"/>
      <c r="I215" s="3"/>
    </row>
    <row r="216" spans="1:9" ht="30.75" customHeight="1">
      <c r="A216" s="13"/>
      <c r="B216" s="22"/>
      <c r="C216" s="22"/>
      <c r="D216" s="22"/>
      <c r="E216" s="3"/>
      <c r="F216" s="3"/>
      <c r="G216" s="3"/>
      <c r="H216" s="3"/>
      <c r="I216" s="3"/>
    </row>
    <row r="217" spans="1:9" ht="30.75" customHeight="1">
      <c r="A217" s="13"/>
      <c r="B217" s="22"/>
      <c r="C217" s="22"/>
      <c r="D217" s="22"/>
      <c r="E217" s="14"/>
      <c r="F217" s="3"/>
      <c r="G217" s="3"/>
      <c r="H217" s="3"/>
      <c r="I217" s="3"/>
    </row>
    <row r="218" spans="1:9" ht="30.75" customHeight="1">
      <c r="A218" s="12"/>
      <c r="B218" s="22"/>
      <c r="C218" s="22"/>
      <c r="D218" s="22"/>
      <c r="E218" s="3"/>
      <c r="F218" s="3"/>
      <c r="G218" s="3"/>
      <c r="H218" s="3"/>
      <c r="I218" s="3"/>
    </row>
    <row r="219" spans="1:9" ht="30.75" customHeight="1">
      <c r="A219" s="12"/>
      <c r="B219" s="22"/>
      <c r="C219" s="22"/>
      <c r="D219" s="22"/>
      <c r="E219" s="3"/>
      <c r="F219" s="3"/>
      <c r="G219" s="3"/>
      <c r="H219" s="3"/>
      <c r="I219" s="3"/>
    </row>
    <row r="220" spans="1:9" ht="30.75" customHeight="1">
      <c r="A220" s="12"/>
      <c r="B220" s="22"/>
      <c r="C220" s="22"/>
      <c r="D220" s="22"/>
      <c r="E220" s="3"/>
      <c r="F220" s="3"/>
      <c r="G220" s="3"/>
      <c r="H220" s="3"/>
      <c r="I220" s="3"/>
    </row>
    <row r="221" spans="1:9" ht="30.75" customHeight="1">
      <c r="A221" s="12"/>
      <c r="B221" s="22"/>
      <c r="C221" s="22"/>
      <c r="D221" s="22"/>
      <c r="E221" s="3"/>
      <c r="F221" s="3"/>
      <c r="G221" s="3"/>
      <c r="H221" s="3"/>
      <c r="I221" s="3"/>
    </row>
    <row r="222" spans="1:9" ht="30.75" customHeight="1">
      <c r="A222" s="12"/>
      <c r="B222" s="22"/>
      <c r="C222" s="22"/>
      <c r="D222" s="22"/>
      <c r="E222" s="3"/>
      <c r="F222" s="3"/>
      <c r="G222" s="3"/>
      <c r="H222" s="3"/>
      <c r="I222" s="3"/>
    </row>
    <row r="223" spans="1:9" ht="30.75" customHeight="1">
      <c r="A223" s="12"/>
      <c r="B223" s="22"/>
      <c r="C223" s="22"/>
      <c r="D223" s="22"/>
      <c r="E223" s="3"/>
      <c r="F223" s="3"/>
      <c r="G223" s="3"/>
      <c r="H223" s="3"/>
      <c r="I223" s="3"/>
    </row>
    <row r="224" spans="1:9" ht="30.75" customHeight="1">
      <c r="A224" s="12"/>
      <c r="B224" s="22"/>
      <c r="C224" s="22"/>
      <c r="D224" s="22"/>
      <c r="E224" s="3"/>
      <c r="F224" s="3"/>
      <c r="G224" s="3"/>
      <c r="H224" s="3"/>
      <c r="I224" s="3"/>
    </row>
    <row r="225" spans="1:9" ht="30.75" customHeight="1">
      <c r="A225" s="12"/>
      <c r="B225" s="22"/>
      <c r="C225" s="22"/>
      <c r="D225" s="22"/>
      <c r="E225" s="3"/>
      <c r="F225" s="3"/>
      <c r="G225" s="3"/>
      <c r="H225" s="3"/>
      <c r="I225" s="3"/>
    </row>
    <row r="226" spans="1:9" ht="30.75" customHeight="1">
      <c r="A226" s="18" t="s">
        <v>233</v>
      </c>
      <c r="B226" s="19"/>
      <c r="C226" s="19"/>
      <c r="D226" s="19"/>
      <c r="E226" s="19"/>
      <c r="F226" s="20">
        <f>SUM(H208:H213)</f>
        <v>0</v>
      </c>
      <c r="G226" s="20"/>
      <c r="H226" s="10" t="s">
        <v>231</v>
      </c>
      <c r="I226" s="11"/>
    </row>
    <row r="227" spans="1:9" ht="45.75" customHeight="1">
      <c r="A227" s="23" t="s">
        <v>31</v>
      </c>
      <c r="B227" s="23"/>
      <c r="C227" s="23"/>
      <c r="D227" s="23"/>
      <c r="E227" s="23"/>
      <c r="F227" s="23"/>
      <c r="G227" s="23"/>
      <c r="H227" s="23"/>
      <c r="I227" s="23"/>
    </row>
    <row r="228" spans="1:9" ht="15.75" customHeight="1">
      <c r="A228" s="6" t="s">
        <v>238</v>
      </c>
    </row>
    <row r="229" spans="1:9" ht="22.5" customHeight="1">
      <c r="A229" s="24" t="s">
        <v>96</v>
      </c>
      <c r="B229" s="24"/>
      <c r="C229" s="24"/>
      <c r="D229" s="24"/>
      <c r="E229" s="24"/>
      <c r="F229" s="24"/>
      <c r="G229" s="24"/>
      <c r="H229" s="24"/>
      <c r="I229" s="24"/>
    </row>
    <row r="230" spans="1:9" ht="28.5" customHeight="1">
      <c r="A230" s="2" t="s">
        <v>34</v>
      </c>
      <c r="B230" s="24" t="s">
        <v>35</v>
      </c>
      <c r="C230" s="24"/>
      <c r="D230" s="24"/>
      <c r="E230" s="2" t="s">
        <v>36</v>
      </c>
      <c r="F230" s="2" t="s">
        <v>37</v>
      </c>
      <c r="G230" s="2" t="s">
        <v>38</v>
      </c>
      <c r="H230" s="2" t="s">
        <v>39</v>
      </c>
      <c r="I230" s="2" t="s">
        <v>40</v>
      </c>
    </row>
    <row r="231" spans="1:9" ht="17.100000000000001" customHeight="1">
      <c r="A231" s="7">
        <v>308</v>
      </c>
      <c r="B231" s="22" t="s">
        <v>105</v>
      </c>
      <c r="C231" s="22"/>
      <c r="D231" s="22"/>
      <c r="E231" s="15"/>
      <c r="F231" s="3"/>
      <c r="G231" s="3"/>
      <c r="H231" s="3"/>
      <c r="I231" s="3"/>
    </row>
    <row r="232" spans="1:9" ht="17.100000000000001" customHeight="1">
      <c r="A232" s="7" t="s">
        <v>106</v>
      </c>
      <c r="B232" s="22" t="s">
        <v>107</v>
      </c>
      <c r="C232" s="22"/>
      <c r="D232" s="22"/>
      <c r="E232" s="15"/>
      <c r="F232" s="3"/>
      <c r="G232" s="3"/>
      <c r="H232" s="3"/>
      <c r="I232" s="3"/>
    </row>
    <row r="233" spans="1:9" ht="27" customHeight="1">
      <c r="A233" s="7" t="s">
        <v>108</v>
      </c>
      <c r="B233" s="22" t="s">
        <v>228</v>
      </c>
      <c r="C233" s="22"/>
      <c r="D233" s="22"/>
      <c r="E233" s="15" t="s">
        <v>104</v>
      </c>
      <c r="F233" s="3">
        <v>44672.3</v>
      </c>
      <c r="G233" s="9"/>
      <c r="H233" s="3">
        <f>ROUND(F233*G233,0)</f>
        <v>0</v>
      </c>
      <c r="I233" s="2" t="s">
        <v>110</v>
      </c>
    </row>
    <row r="234" spans="1:9" ht="17.100000000000001" customHeight="1">
      <c r="A234" s="13">
        <v>311</v>
      </c>
      <c r="B234" s="22" t="s">
        <v>111</v>
      </c>
      <c r="C234" s="22"/>
      <c r="D234" s="22"/>
      <c r="E234" s="15"/>
      <c r="F234" s="3"/>
      <c r="G234" s="3"/>
      <c r="H234" s="3"/>
      <c r="I234" s="3"/>
    </row>
    <row r="235" spans="1:9" ht="17.100000000000001" customHeight="1">
      <c r="A235" s="13" t="s">
        <v>112</v>
      </c>
      <c r="B235" s="22" t="s">
        <v>113</v>
      </c>
      <c r="C235" s="22"/>
      <c r="D235" s="22"/>
      <c r="E235" s="15"/>
      <c r="F235" s="3"/>
      <c r="G235" s="3"/>
      <c r="H235" s="3"/>
      <c r="I235" s="3"/>
    </row>
    <row r="236" spans="1:9" ht="17.100000000000001" customHeight="1">
      <c r="A236" s="13" t="s">
        <v>114</v>
      </c>
      <c r="B236" s="22" t="s">
        <v>115</v>
      </c>
      <c r="C236" s="22"/>
      <c r="D236" s="22"/>
      <c r="E236" s="15"/>
      <c r="F236" s="3"/>
      <c r="G236" s="3"/>
      <c r="H236" s="3"/>
      <c r="I236" s="3"/>
    </row>
    <row r="237" spans="1:9" ht="27.6" customHeight="1">
      <c r="A237" s="7" t="s">
        <v>116</v>
      </c>
      <c r="B237" s="22" t="s">
        <v>117</v>
      </c>
      <c r="C237" s="22"/>
      <c r="D237" s="22"/>
      <c r="E237" s="15" t="s">
        <v>104</v>
      </c>
      <c r="F237" s="3">
        <v>44220</v>
      </c>
      <c r="G237" s="9"/>
      <c r="H237" s="3">
        <f>ROUND(F237*G237,0)</f>
        <v>0</v>
      </c>
      <c r="I237" s="2"/>
    </row>
    <row r="238" spans="1:9" ht="17.100000000000001" customHeight="1">
      <c r="A238" s="13" t="s">
        <v>118</v>
      </c>
      <c r="B238" s="22" t="s">
        <v>119</v>
      </c>
      <c r="C238" s="22"/>
      <c r="D238" s="22"/>
      <c r="E238" s="15"/>
      <c r="F238" s="3"/>
      <c r="G238" s="3"/>
      <c r="H238" s="3"/>
      <c r="I238" s="3"/>
    </row>
    <row r="239" spans="1:9" ht="27.6" customHeight="1">
      <c r="A239" s="7" t="s">
        <v>120</v>
      </c>
      <c r="B239" s="22" t="s">
        <v>121</v>
      </c>
      <c r="C239" s="22"/>
      <c r="D239" s="22"/>
      <c r="E239" s="15" t="s">
        <v>104</v>
      </c>
      <c r="F239" s="3">
        <v>44672.3</v>
      </c>
      <c r="G239" s="9"/>
      <c r="H239" s="3">
        <f>ROUND(F239*G239,0)</f>
        <v>0</v>
      </c>
      <c r="I239" s="2" t="s">
        <v>110</v>
      </c>
    </row>
    <row r="240" spans="1:9" ht="17.100000000000001" customHeight="1">
      <c r="A240" s="13">
        <v>312</v>
      </c>
      <c r="B240" s="22" t="s">
        <v>122</v>
      </c>
      <c r="C240" s="22"/>
      <c r="D240" s="22"/>
      <c r="E240" s="3"/>
      <c r="F240" s="3"/>
      <c r="G240" s="3"/>
      <c r="H240" s="3"/>
      <c r="I240" s="3"/>
    </row>
    <row r="241" spans="1:9" ht="17.100000000000001" customHeight="1">
      <c r="A241" s="13" t="s">
        <v>123</v>
      </c>
      <c r="B241" s="22" t="s">
        <v>124</v>
      </c>
      <c r="C241" s="22"/>
      <c r="D241" s="22"/>
      <c r="E241" s="3"/>
      <c r="F241" s="3"/>
      <c r="G241" s="3"/>
      <c r="H241" s="3"/>
      <c r="I241" s="3"/>
    </row>
    <row r="242" spans="1:9" ht="17.100000000000001" customHeight="1">
      <c r="A242" s="13" t="s">
        <v>125</v>
      </c>
      <c r="B242" s="22" t="s">
        <v>126</v>
      </c>
      <c r="C242" s="22"/>
      <c r="D242" s="22"/>
      <c r="E242" s="15" t="s">
        <v>104</v>
      </c>
      <c r="F242" s="3">
        <v>75</v>
      </c>
      <c r="G242" s="9"/>
      <c r="H242" s="3">
        <f t="shared" ref="H242:H244" si="10">ROUND(F242*G242,0)</f>
        <v>0</v>
      </c>
      <c r="I242" s="3"/>
    </row>
    <row r="243" spans="1:9" ht="17.100000000000001" customHeight="1">
      <c r="A243" s="13" t="s">
        <v>229</v>
      </c>
      <c r="B243" s="22" t="s">
        <v>230</v>
      </c>
      <c r="C243" s="22"/>
      <c r="D243" s="22"/>
      <c r="E243" s="15" t="s">
        <v>104</v>
      </c>
      <c r="F243" s="3">
        <v>7.5</v>
      </c>
      <c r="G243" s="9"/>
      <c r="H243" s="3">
        <f t="shared" si="10"/>
        <v>0</v>
      </c>
      <c r="I243" s="3"/>
    </row>
    <row r="244" spans="1:9" ht="17.100000000000001" customHeight="1">
      <c r="A244" s="13" t="s">
        <v>127</v>
      </c>
      <c r="B244" s="22" t="s">
        <v>128</v>
      </c>
      <c r="C244" s="22"/>
      <c r="D244" s="22"/>
      <c r="E244" s="15" t="s">
        <v>104</v>
      </c>
      <c r="F244" s="3">
        <v>75</v>
      </c>
      <c r="G244" s="9"/>
      <c r="H244" s="3">
        <f t="shared" si="10"/>
        <v>0</v>
      </c>
      <c r="I244" s="3"/>
    </row>
    <row r="245" spans="1:9" ht="17.100000000000001" customHeight="1">
      <c r="A245" s="13" t="s">
        <v>129</v>
      </c>
      <c r="B245" s="22" t="s">
        <v>130</v>
      </c>
      <c r="C245" s="22"/>
      <c r="D245" s="22"/>
      <c r="E245" s="15"/>
      <c r="F245" s="3"/>
      <c r="G245" s="3"/>
      <c r="H245" s="3"/>
      <c r="I245" s="3"/>
    </row>
    <row r="246" spans="1:9" ht="17.100000000000001" customHeight="1">
      <c r="A246" s="13" t="s">
        <v>131</v>
      </c>
      <c r="B246" s="22" t="s">
        <v>132</v>
      </c>
      <c r="C246" s="22"/>
      <c r="D246" s="22"/>
      <c r="E246" s="15" t="s">
        <v>133</v>
      </c>
      <c r="F246" s="3">
        <v>251</v>
      </c>
      <c r="G246" s="9"/>
      <c r="H246" s="3">
        <f t="shared" ref="H246:H247" si="11">ROUND(F246*G246,0)</f>
        <v>0</v>
      </c>
      <c r="I246" s="3"/>
    </row>
    <row r="247" spans="1:9" ht="17.100000000000001" customHeight="1">
      <c r="A247" s="13" t="s">
        <v>134</v>
      </c>
      <c r="B247" s="22" t="s">
        <v>135</v>
      </c>
      <c r="C247" s="22"/>
      <c r="D247" s="22"/>
      <c r="E247" s="15" t="s">
        <v>133</v>
      </c>
      <c r="F247" s="3">
        <v>70</v>
      </c>
      <c r="G247" s="9"/>
      <c r="H247" s="3">
        <f t="shared" si="11"/>
        <v>0</v>
      </c>
      <c r="I247" s="3"/>
    </row>
    <row r="248" spans="1:9" ht="17.100000000000001" customHeight="1">
      <c r="A248" s="13">
        <v>316</v>
      </c>
      <c r="B248" s="22" t="s">
        <v>136</v>
      </c>
      <c r="C248" s="22"/>
      <c r="D248" s="22"/>
      <c r="E248" s="3"/>
      <c r="F248" s="3"/>
      <c r="G248" s="3"/>
      <c r="H248" s="3"/>
      <c r="I248" s="3"/>
    </row>
    <row r="249" spans="1:9" ht="17.100000000000001" customHeight="1">
      <c r="A249" s="13" t="s">
        <v>137</v>
      </c>
      <c r="B249" s="22" t="s">
        <v>138</v>
      </c>
      <c r="C249" s="22"/>
      <c r="D249" s="22"/>
      <c r="E249" s="15"/>
      <c r="F249" s="3"/>
      <c r="G249" s="3"/>
      <c r="H249" s="3"/>
      <c r="I249" s="3"/>
    </row>
    <row r="250" spans="1:9" ht="17.100000000000001" customHeight="1">
      <c r="A250" s="13" t="s">
        <v>139</v>
      </c>
      <c r="B250" s="22" t="s">
        <v>140</v>
      </c>
      <c r="C250" s="22"/>
      <c r="D250" s="22"/>
      <c r="E250" s="15" t="s">
        <v>141</v>
      </c>
      <c r="F250" s="3">
        <v>20442</v>
      </c>
      <c r="G250" s="9"/>
      <c r="H250" s="3">
        <f t="shared" ref="H250:H251" si="12">ROUND(F250*G250,0)</f>
        <v>0</v>
      </c>
      <c r="I250" s="3"/>
    </row>
    <row r="251" spans="1:9" ht="17.100000000000001" customHeight="1">
      <c r="A251" s="13" t="s">
        <v>142</v>
      </c>
      <c r="B251" s="22" t="s">
        <v>143</v>
      </c>
      <c r="C251" s="22"/>
      <c r="D251" s="22"/>
      <c r="E251" s="15" t="s">
        <v>141</v>
      </c>
      <c r="F251" s="3">
        <v>407</v>
      </c>
      <c r="G251" s="9"/>
      <c r="H251" s="3">
        <f t="shared" si="12"/>
        <v>0</v>
      </c>
      <c r="I251" s="3"/>
    </row>
    <row r="252" spans="1:9" ht="17.100000000000001" customHeight="1">
      <c r="A252" s="13" t="s">
        <v>144</v>
      </c>
      <c r="B252" s="22" t="s">
        <v>145</v>
      </c>
      <c r="C252" s="22"/>
      <c r="D252" s="22"/>
      <c r="E252" s="15"/>
      <c r="F252" s="3"/>
      <c r="G252" s="3"/>
      <c r="H252" s="3"/>
      <c r="I252" s="3"/>
    </row>
    <row r="253" spans="1:9" ht="27" customHeight="1">
      <c r="A253" s="7" t="s">
        <v>146</v>
      </c>
      <c r="B253" s="22" t="s">
        <v>147</v>
      </c>
      <c r="C253" s="22"/>
      <c r="D253" s="22"/>
      <c r="E253" s="15" t="s">
        <v>148</v>
      </c>
      <c r="F253" s="3">
        <v>63</v>
      </c>
      <c r="G253" s="9"/>
      <c r="H253" s="3">
        <f t="shared" ref="H253:H255" si="13">ROUND(F253*G253,0)</f>
        <v>0</v>
      </c>
      <c r="I253" s="2"/>
    </row>
    <row r="254" spans="1:9" ht="27" customHeight="1">
      <c r="A254" s="7" t="s">
        <v>149</v>
      </c>
      <c r="B254" s="22" t="s">
        <v>150</v>
      </c>
      <c r="C254" s="22"/>
      <c r="D254" s="22"/>
      <c r="E254" s="15" t="s">
        <v>148</v>
      </c>
      <c r="F254" s="3">
        <v>88</v>
      </c>
      <c r="G254" s="9"/>
      <c r="H254" s="3">
        <f t="shared" si="13"/>
        <v>0</v>
      </c>
      <c r="I254" s="2"/>
    </row>
    <row r="255" spans="1:9" ht="17.100000000000001" customHeight="1">
      <c r="A255" s="13" t="s">
        <v>151</v>
      </c>
      <c r="B255" s="22" t="s">
        <v>152</v>
      </c>
      <c r="C255" s="22"/>
      <c r="D255" s="22"/>
      <c r="E255" s="15" t="s">
        <v>104</v>
      </c>
      <c r="F255" s="3">
        <v>10427</v>
      </c>
      <c r="G255" s="9"/>
      <c r="H255" s="3">
        <f t="shared" si="13"/>
        <v>0</v>
      </c>
      <c r="I255" s="3"/>
    </row>
    <row r="256" spans="1:9" ht="17.100000000000001" customHeight="1">
      <c r="A256" s="13" t="s">
        <v>153</v>
      </c>
      <c r="B256" s="22" t="s">
        <v>154</v>
      </c>
      <c r="C256" s="22"/>
      <c r="D256" s="22"/>
      <c r="E256" s="15"/>
      <c r="F256" s="3"/>
      <c r="G256" s="3"/>
      <c r="H256" s="3"/>
      <c r="I256" s="3"/>
    </row>
    <row r="257" spans="1:9" ht="17.100000000000001" customHeight="1">
      <c r="A257" s="13" t="s">
        <v>155</v>
      </c>
      <c r="B257" s="22" t="s">
        <v>156</v>
      </c>
      <c r="C257" s="22"/>
      <c r="D257" s="22"/>
      <c r="E257" s="15" t="s">
        <v>104</v>
      </c>
      <c r="F257" s="3">
        <v>44220</v>
      </c>
      <c r="G257" s="9"/>
      <c r="H257" s="3">
        <f t="shared" ref="H257:H258" si="14">ROUND(F257*G257,0)</f>
        <v>0</v>
      </c>
      <c r="I257" s="3"/>
    </row>
    <row r="258" spans="1:9" ht="17.100000000000001" customHeight="1">
      <c r="A258" s="13" t="s">
        <v>157</v>
      </c>
      <c r="B258" s="22" t="s">
        <v>158</v>
      </c>
      <c r="C258" s="22"/>
      <c r="D258" s="22"/>
      <c r="E258" s="15" t="s">
        <v>104</v>
      </c>
      <c r="F258" s="3">
        <v>452.3</v>
      </c>
      <c r="G258" s="9"/>
      <c r="H258" s="3">
        <f t="shared" si="14"/>
        <v>0</v>
      </c>
      <c r="I258" s="2" t="s">
        <v>159</v>
      </c>
    </row>
    <row r="259" spans="1:9" ht="17.100000000000001" customHeight="1">
      <c r="A259" s="13" t="s">
        <v>160</v>
      </c>
      <c r="B259" s="22" t="s">
        <v>161</v>
      </c>
      <c r="C259" s="22"/>
      <c r="D259" s="22"/>
      <c r="E259" s="15"/>
      <c r="F259" s="3"/>
      <c r="G259" s="3"/>
      <c r="H259" s="3"/>
      <c r="I259" s="3"/>
    </row>
    <row r="260" spans="1:9" ht="17.100000000000001" customHeight="1">
      <c r="A260" s="13" t="s">
        <v>162</v>
      </c>
      <c r="B260" s="22" t="s">
        <v>163</v>
      </c>
      <c r="C260" s="22"/>
      <c r="D260" s="22"/>
      <c r="E260" s="15" t="s">
        <v>104</v>
      </c>
      <c r="F260" s="3">
        <v>30</v>
      </c>
      <c r="G260" s="9"/>
      <c r="H260" s="3">
        <f t="shared" ref="H260:H261" si="15">ROUND(F260*G260,0)</f>
        <v>0</v>
      </c>
      <c r="I260" s="3"/>
    </row>
    <row r="261" spans="1:9" ht="17.100000000000001" customHeight="1">
      <c r="A261" s="13" t="s">
        <v>164</v>
      </c>
      <c r="B261" s="22" t="s">
        <v>165</v>
      </c>
      <c r="C261" s="22"/>
      <c r="D261" s="22"/>
      <c r="E261" s="15" t="s">
        <v>104</v>
      </c>
      <c r="F261" s="3">
        <v>30</v>
      </c>
      <c r="G261" s="9"/>
      <c r="H261" s="3">
        <f t="shared" si="15"/>
        <v>0</v>
      </c>
      <c r="I261" s="3"/>
    </row>
    <row r="262" spans="1:9" ht="28.5" customHeight="1">
      <c r="A262" s="18" t="s">
        <v>235</v>
      </c>
      <c r="B262" s="19"/>
      <c r="C262" s="19"/>
      <c r="D262" s="19"/>
      <c r="E262" s="19"/>
      <c r="F262" s="20">
        <f>SUM(H231:H261)</f>
        <v>0</v>
      </c>
      <c r="G262" s="20"/>
      <c r="H262" s="10" t="s">
        <v>231</v>
      </c>
      <c r="I262" s="11"/>
    </row>
    <row r="263" spans="1:9" ht="45.75" customHeight="1">
      <c r="A263" s="23" t="s">
        <v>31</v>
      </c>
      <c r="B263" s="23"/>
      <c r="C263" s="23"/>
      <c r="D263" s="23"/>
      <c r="E263" s="23"/>
      <c r="F263" s="23"/>
      <c r="G263" s="23"/>
      <c r="H263" s="23"/>
      <c r="I263" s="23"/>
    </row>
    <row r="264" spans="1:9" ht="15.75" customHeight="1">
      <c r="A264" s="6" t="s">
        <v>238</v>
      </c>
    </row>
    <row r="265" spans="1:9" ht="29.1" customHeight="1">
      <c r="A265" s="24" t="s">
        <v>217</v>
      </c>
      <c r="B265" s="24"/>
      <c r="C265" s="24"/>
      <c r="D265" s="24"/>
      <c r="E265" s="24"/>
      <c r="F265" s="24"/>
      <c r="G265" s="24"/>
      <c r="H265" s="24"/>
      <c r="I265" s="24"/>
    </row>
    <row r="266" spans="1:9" ht="29.1" customHeight="1">
      <c r="A266" s="2" t="s">
        <v>34</v>
      </c>
      <c r="B266" s="24" t="s">
        <v>35</v>
      </c>
      <c r="C266" s="24"/>
      <c r="D266" s="24"/>
      <c r="E266" s="2" t="s">
        <v>36</v>
      </c>
      <c r="F266" s="2" t="s">
        <v>37</v>
      </c>
      <c r="G266" s="2" t="s">
        <v>38</v>
      </c>
      <c r="H266" s="2" t="s">
        <v>39</v>
      </c>
      <c r="I266" s="2" t="s">
        <v>40</v>
      </c>
    </row>
    <row r="267" spans="1:9" ht="29.1" customHeight="1">
      <c r="A267" s="13">
        <v>605</v>
      </c>
      <c r="B267" s="21" t="s">
        <v>218</v>
      </c>
      <c r="C267" s="21"/>
      <c r="D267" s="21"/>
      <c r="E267" s="3"/>
      <c r="F267" s="3"/>
      <c r="G267" s="3"/>
      <c r="H267" s="3"/>
      <c r="I267" s="3"/>
    </row>
    <row r="268" spans="1:9" ht="29.1" customHeight="1">
      <c r="A268" s="13" t="s">
        <v>219</v>
      </c>
      <c r="B268" s="21" t="s">
        <v>220</v>
      </c>
      <c r="C268" s="21"/>
      <c r="D268" s="21"/>
      <c r="E268" s="3"/>
      <c r="F268" s="3"/>
      <c r="G268" s="3"/>
      <c r="H268" s="3"/>
      <c r="I268" s="3"/>
    </row>
    <row r="269" spans="1:9" ht="29.1" customHeight="1">
      <c r="A269" s="13" t="s">
        <v>221</v>
      </c>
      <c r="B269" s="21" t="s">
        <v>222</v>
      </c>
      <c r="C269" s="21"/>
      <c r="D269" s="21"/>
      <c r="E269" s="15" t="s">
        <v>104</v>
      </c>
      <c r="F269" s="3">
        <v>1724.2</v>
      </c>
      <c r="G269" s="9"/>
      <c r="H269" s="3">
        <f t="shared" ref="H269:H270" si="16">ROUND(F269*G269,0)</f>
        <v>0</v>
      </c>
      <c r="I269" s="3"/>
    </row>
    <row r="270" spans="1:9" ht="29.1" customHeight="1">
      <c r="A270" s="13" t="s">
        <v>223</v>
      </c>
      <c r="B270" s="21" t="s">
        <v>224</v>
      </c>
      <c r="C270" s="21"/>
      <c r="D270" s="21"/>
      <c r="E270" s="15" t="s">
        <v>104</v>
      </c>
      <c r="F270" s="3">
        <v>135</v>
      </c>
      <c r="G270" s="9"/>
      <c r="H270" s="3">
        <f t="shared" si="16"/>
        <v>0</v>
      </c>
      <c r="I270" s="3"/>
    </row>
    <row r="271" spans="1:9" ht="29.1" customHeight="1">
      <c r="A271" s="7"/>
      <c r="B271" s="21"/>
      <c r="C271" s="21"/>
      <c r="D271" s="21"/>
      <c r="E271" s="15"/>
      <c r="F271" s="3"/>
      <c r="G271" s="3"/>
      <c r="H271" s="3"/>
      <c r="I271" s="3"/>
    </row>
    <row r="272" spans="1:9" ht="29.1" customHeight="1">
      <c r="A272" s="7"/>
      <c r="B272" s="21"/>
      <c r="C272" s="21"/>
      <c r="D272" s="21"/>
      <c r="E272" s="15"/>
      <c r="F272" s="3"/>
      <c r="G272" s="3"/>
      <c r="H272" s="3"/>
      <c r="I272" s="3"/>
    </row>
    <row r="273" spans="1:9" ht="29.1" customHeight="1">
      <c r="A273" s="7"/>
      <c r="B273" s="21"/>
      <c r="C273" s="21"/>
      <c r="D273" s="21"/>
      <c r="E273" s="15"/>
      <c r="F273" s="3"/>
      <c r="G273" s="3"/>
      <c r="H273" s="3"/>
      <c r="I273" s="3"/>
    </row>
    <row r="274" spans="1:9" ht="29.1" customHeight="1">
      <c r="A274" s="13"/>
      <c r="B274" s="21"/>
      <c r="C274" s="21"/>
      <c r="D274" s="21"/>
      <c r="E274" s="15"/>
      <c r="F274" s="3"/>
      <c r="G274" s="3"/>
      <c r="H274" s="3"/>
      <c r="I274" s="3"/>
    </row>
    <row r="275" spans="1:9" ht="29.1" customHeight="1">
      <c r="A275" s="13"/>
      <c r="B275" s="21"/>
      <c r="C275" s="21"/>
      <c r="D275" s="21"/>
      <c r="E275" s="15"/>
      <c r="F275" s="3"/>
      <c r="G275" s="3"/>
      <c r="H275" s="3"/>
      <c r="I275" s="3"/>
    </row>
    <row r="276" spans="1:9" ht="29.1" customHeight="1">
      <c r="A276" s="13"/>
      <c r="B276" s="21"/>
      <c r="C276" s="21"/>
      <c r="D276" s="21"/>
      <c r="E276" s="15"/>
      <c r="F276" s="3"/>
      <c r="G276" s="3"/>
      <c r="H276" s="3"/>
      <c r="I276" s="3"/>
    </row>
    <row r="277" spans="1:9" ht="29.1" customHeight="1">
      <c r="A277" s="13"/>
      <c r="B277" s="21"/>
      <c r="C277" s="21"/>
      <c r="D277" s="21"/>
      <c r="E277" s="15"/>
      <c r="F277" s="3"/>
      <c r="G277" s="3"/>
      <c r="H277" s="3"/>
      <c r="I277" s="3"/>
    </row>
    <row r="278" spans="1:9" ht="29.1" customHeight="1">
      <c r="A278" s="13"/>
      <c r="B278" s="21"/>
      <c r="C278" s="21"/>
      <c r="D278" s="21"/>
      <c r="E278" s="15"/>
      <c r="F278" s="3"/>
      <c r="G278" s="3"/>
      <c r="H278" s="3"/>
      <c r="I278" s="3"/>
    </row>
    <row r="279" spans="1:9" ht="29.1" customHeight="1">
      <c r="A279" s="13"/>
      <c r="B279" s="21"/>
      <c r="C279" s="21"/>
      <c r="D279" s="21"/>
      <c r="E279" s="15"/>
      <c r="F279" s="3"/>
      <c r="G279" s="3"/>
      <c r="H279" s="3"/>
      <c r="I279" s="3"/>
    </row>
    <row r="280" spans="1:9" ht="29.1" customHeight="1">
      <c r="A280" s="7"/>
      <c r="B280" s="21"/>
      <c r="C280" s="21"/>
      <c r="D280" s="21"/>
      <c r="E280" s="3"/>
      <c r="F280" s="3"/>
      <c r="G280" s="3"/>
      <c r="H280" s="3"/>
      <c r="I280" s="3"/>
    </row>
    <row r="281" spans="1:9" ht="29.1" customHeight="1">
      <c r="A281" s="7"/>
      <c r="B281" s="21"/>
      <c r="C281" s="21"/>
      <c r="D281" s="21"/>
      <c r="E281" s="3"/>
      <c r="F281" s="3"/>
      <c r="G281" s="3"/>
      <c r="H281" s="3"/>
      <c r="I281" s="3"/>
    </row>
    <row r="282" spans="1:9" ht="29.1" customHeight="1">
      <c r="A282" s="13"/>
      <c r="B282" s="21"/>
      <c r="C282" s="21"/>
      <c r="D282" s="21"/>
      <c r="E282" s="3"/>
      <c r="F282" s="3"/>
      <c r="G282" s="3"/>
      <c r="H282" s="3"/>
      <c r="I282" s="3"/>
    </row>
    <row r="283" spans="1:9" ht="29.1" customHeight="1">
      <c r="A283" s="13"/>
      <c r="B283" s="21"/>
      <c r="C283" s="21"/>
      <c r="D283" s="21"/>
      <c r="E283" s="15"/>
      <c r="F283" s="3"/>
      <c r="G283" s="3"/>
      <c r="H283" s="3"/>
      <c r="I283" s="3"/>
    </row>
    <row r="284" spans="1:9" ht="29.1" customHeight="1">
      <c r="A284" s="13"/>
      <c r="B284" s="21"/>
      <c r="C284" s="21"/>
      <c r="D284" s="21"/>
      <c r="E284" s="15"/>
      <c r="F284" s="3"/>
      <c r="G284" s="3"/>
      <c r="H284" s="3"/>
      <c r="I284" s="3"/>
    </row>
    <row r="285" spans="1:9" ht="29.1" customHeight="1">
      <c r="A285" s="13"/>
      <c r="B285" s="21"/>
      <c r="C285" s="21"/>
      <c r="D285" s="21"/>
      <c r="E285" s="15"/>
      <c r="F285" s="3"/>
      <c r="G285" s="3"/>
      <c r="H285" s="3"/>
      <c r="I285" s="3"/>
    </row>
    <row r="286" spans="1:9" ht="29.1" customHeight="1">
      <c r="A286" s="13"/>
      <c r="B286" s="21"/>
      <c r="C286" s="21"/>
      <c r="D286" s="21"/>
      <c r="E286" s="15"/>
      <c r="F286" s="3"/>
      <c r="G286" s="3"/>
      <c r="H286" s="3"/>
      <c r="I286" s="3"/>
    </row>
    <row r="287" spans="1:9" ht="29.1" customHeight="1">
      <c r="A287" s="18" t="s">
        <v>237</v>
      </c>
      <c r="B287" s="19"/>
      <c r="C287" s="19"/>
      <c r="D287" s="19"/>
      <c r="E287" s="19"/>
      <c r="F287" s="20">
        <f>SUM(H267:H271)</f>
        <v>0</v>
      </c>
      <c r="G287" s="20"/>
      <c r="H287" s="10" t="s">
        <v>231</v>
      </c>
      <c r="I287" s="11"/>
    </row>
  </sheetData>
  <sheetProtection password="C613" sheet="1" objects="1" scenarios="1"/>
  <protectedRanges>
    <protectedRange sqref="M3 G186 G190 G193 G197:G198 G202 G211:G212 G233 G237 G239 G242:G244 G246:G247 G250:G251 G253:G255 G257:G258 G260:G261 G269:G270" name="区域2"/>
    <protectedRange sqref="C3 G29 G33 G36 G40:G41 G45 G54 G56 G59 G77 G80 G84 G86 G89:G90 G92:G93 G101:G102 G104:G106 G108:G109 G111:G112 G126 G128:G129 G132 G137 G141 G145 G149 G151 G159:G160" name="区域1"/>
  </protectedRanges>
  <mergeCells count="307">
    <mergeCell ref="A265:I265"/>
    <mergeCell ref="B4:C4"/>
    <mergeCell ref="B5:C5"/>
    <mergeCell ref="B6:C6"/>
    <mergeCell ref="B7:C7"/>
    <mergeCell ref="B8:C8"/>
    <mergeCell ref="A155:I155"/>
    <mergeCell ref="A181:I181"/>
    <mergeCell ref="A206:I206"/>
    <mergeCell ref="B157:D157"/>
    <mergeCell ref="B158:D158"/>
    <mergeCell ref="B159:D159"/>
    <mergeCell ref="B160:D160"/>
    <mergeCell ref="A72:I72"/>
    <mergeCell ref="A97:I97"/>
    <mergeCell ref="A122:I122"/>
    <mergeCell ref="B78:D78"/>
    <mergeCell ref="B79:D79"/>
    <mergeCell ref="B27:D27"/>
    <mergeCell ref="B28:D28"/>
    <mergeCell ref="B29:D29"/>
    <mergeCell ref="B30:D30"/>
    <mergeCell ref="B31:D31"/>
    <mergeCell ref="H19:I19"/>
    <mergeCell ref="B25:D25"/>
    <mergeCell ref="B9:C9"/>
    <mergeCell ref="B10:C10"/>
    <mergeCell ref="B11:C11"/>
    <mergeCell ref="B12:C12"/>
    <mergeCell ref="D8:G8"/>
    <mergeCell ref="D9:G9"/>
    <mergeCell ref="D10:G10"/>
    <mergeCell ref="D11:G11"/>
    <mergeCell ref="D12:G12"/>
    <mergeCell ref="B80:D80"/>
    <mergeCell ref="B81:D81"/>
    <mergeCell ref="A24:I24"/>
    <mergeCell ref="A49:I49"/>
    <mergeCell ref="B19:G19"/>
    <mergeCell ref="H18:I18"/>
    <mergeCell ref="B17:G17"/>
    <mergeCell ref="B18:G18"/>
    <mergeCell ref="B13:C13"/>
    <mergeCell ref="H17:I17"/>
    <mergeCell ref="B42:D42"/>
    <mergeCell ref="B43:D43"/>
    <mergeCell ref="B32:D32"/>
    <mergeCell ref="B33:D33"/>
    <mergeCell ref="B34:D34"/>
    <mergeCell ref="B35:D35"/>
    <mergeCell ref="B36:D36"/>
    <mergeCell ref="B37:D37"/>
    <mergeCell ref="B26:D26"/>
    <mergeCell ref="A2:I2"/>
    <mergeCell ref="A3:B3"/>
    <mergeCell ref="C3:I3"/>
    <mergeCell ref="H4:I4"/>
    <mergeCell ref="H5:I5"/>
    <mergeCell ref="D13:G13"/>
    <mergeCell ref="B14:G14"/>
    <mergeCell ref="B15:G15"/>
    <mergeCell ref="B16:G16"/>
    <mergeCell ref="H12:I12"/>
    <mergeCell ref="H13:I13"/>
    <mergeCell ref="H14:I14"/>
    <mergeCell ref="H15:I15"/>
    <mergeCell ref="H16:I16"/>
    <mergeCell ref="H6:I6"/>
    <mergeCell ref="H7:I7"/>
    <mergeCell ref="H8:I8"/>
    <mergeCell ref="H9:I9"/>
    <mergeCell ref="H10:I10"/>
    <mergeCell ref="H11:I11"/>
    <mergeCell ref="D4:G4"/>
    <mergeCell ref="D5:G5"/>
    <mergeCell ref="D6:G6"/>
    <mergeCell ref="D7:G7"/>
    <mergeCell ref="A1:I1"/>
    <mergeCell ref="F46:G46"/>
    <mergeCell ref="B58:D58"/>
    <mergeCell ref="B59:D59"/>
    <mergeCell ref="B60:D60"/>
    <mergeCell ref="B61:D61"/>
    <mergeCell ref="B62:D62"/>
    <mergeCell ref="B63:D63"/>
    <mergeCell ref="B52:D52"/>
    <mergeCell ref="B53:D53"/>
    <mergeCell ref="B54:D54"/>
    <mergeCell ref="B55:D55"/>
    <mergeCell ref="B56:D56"/>
    <mergeCell ref="B57:D57"/>
    <mergeCell ref="B44:D44"/>
    <mergeCell ref="B45:D45"/>
    <mergeCell ref="A22:I22"/>
    <mergeCell ref="A47:I47"/>
    <mergeCell ref="B50:D50"/>
    <mergeCell ref="B51:D51"/>
    <mergeCell ref="B38:D38"/>
    <mergeCell ref="B39:D39"/>
    <mergeCell ref="B40:D40"/>
    <mergeCell ref="B41:D41"/>
    <mergeCell ref="A70:I70"/>
    <mergeCell ref="B73:D73"/>
    <mergeCell ref="B74:D74"/>
    <mergeCell ref="B75:D75"/>
    <mergeCell ref="B76:D76"/>
    <mergeCell ref="B77:D77"/>
    <mergeCell ref="B64:D64"/>
    <mergeCell ref="B65:D65"/>
    <mergeCell ref="B66:D66"/>
    <mergeCell ref="B67:D67"/>
    <mergeCell ref="B68:D68"/>
    <mergeCell ref="B88:D88"/>
    <mergeCell ref="B89:D89"/>
    <mergeCell ref="B90:D90"/>
    <mergeCell ref="B91:D91"/>
    <mergeCell ref="B92:D92"/>
    <mergeCell ref="B93:D93"/>
    <mergeCell ref="B82:D82"/>
    <mergeCell ref="B83:D83"/>
    <mergeCell ref="B84:D84"/>
    <mergeCell ref="B85:D85"/>
    <mergeCell ref="B86:D86"/>
    <mergeCell ref="B87:D87"/>
    <mergeCell ref="B103:D103"/>
    <mergeCell ref="B104:D104"/>
    <mergeCell ref="B105:D105"/>
    <mergeCell ref="B106:D106"/>
    <mergeCell ref="B107:D107"/>
    <mergeCell ref="B108:D108"/>
    <mergeCell ref="A95:I95"/>
    <mergeCell ref="B98:D98"/>
    <mergeCell ref="B99:D99"/>
    <mergeCell ref="B100:D100"/>
    <mergeCell ref="B101:D101"/>
    <mergeCell ref="B102:D102"/>
    <mergeCell ref="B124:D124"/>
    <mergeCell ref="B125:D125"/>
    <mergeCell ref="B126:D126"/>
    <mergeCell ref="B127:D127"/>
    <mergeCell ref="B128:D128"/>
    <mergeCell ref="B129:D129"/>
    <mergeCell ref="B109:D109"/>
    <mergeCell ref="B110:D110"/>
    <mergeCell ref="B111:D111"/>
    <mergeCell ref="B112:D112"/>
    <mergeCell ref="A120:I120"/>
    <mergeCell ref="B123:D123"/>
    <mergeCell ref="B136:D136"/>
    <mergeCell ref="B137:D137"/>
    <mergeCell ref="B138:D138"/>
    <mergeCell ref="B139:D139"/>
    <mergeCell ref="B140:D140"/>
    <mergeCell ref="B141:D141"/>
    <mergeCell ref="B130:D130"/>
    <mergeCell ref="B131:D131"/>
    <mergeCell ref="B132:D132"/>
    <mergeCell ref="B133:D133"/>
    <mergeCell ref="B134:D134"/>
    <mergeCell ref="B135:D135"/>
    <mergeCell ref="B148:D148"/>
    <mergeCell ref="B149:D149"/>
    <mergeCell ref="B150:D150"/>
    <mergeCell ref="B151:D151"/>
    <mergeCell ref="A153:I153"/>
    <mergeCell ref="B156:D156"/>
    <mergeCell ref="F152:G152"/>
    <mergeCell ref="B142:D142"/>
    <mergeCell ref="B143:D143"/>
    <mergeCell ref="B144:D144"/>
    <mergeCell ref="B145:D145"/>
    <mergeCell ref="B146:D146"/>
    <mergeCell ref="B147:D147"/>
    <mergeCell ref="B167:D167"/>
    <mergeCell ref="B168:D168"/>
    <mergeCell ref="B169:D169"/>
    <mergeCell ref="B170:D170"/>
    <mergeCell ref="B171:D171"/>
    <mergeCell ref="B172:D172"/>
    <mergeCell ref="B161:D161"/>
    <mergeCell ref="B162:D162"/>
    <mergeCell ref="B163:D163"/>
    <mergeCell ref="B164:D164"/>
    <mergeCell ref="B165:D165"/>
    <mergeCell ref="B166:D166"/>
    <mergeCell ref="B183:D183"/>
    <mergeCell ref="B184:D184"/>
    <mergeCell ref="B185:D185"/>
    <mergeCell ref="B186:D186"/>
    <mergeCell ref="B187:D187"/>
    <mergeCell ref="B188:D188"/>
    <mergeCell ref="B173:D173"/>
    <mergeCell ref="B174:D174"/>
    <mergeCell ref="B175:D175"/>
    <mergeCell ref="B176:D176"/>
    <mergeCell ref="A179:I179"/>
    <mergeCell ref="B182:D182"/>
    <mergeCell ref="F177:G177"/>
    <mergeCell ref="B195:D195"/>
    <mergeCell ref="B196:D196"/>
    <mergeCell ref="B197:D197"/>
    <mergeCell ref="B198:D198"/>
    <mergeCell ref="B199:D199"/>
    <mergeCell ref="B200:D200"/>
    <mergeCell ref="B189:D189"/>
    <mergeCell ref="B190:D190"/>
    <mergeCell ref="B191:D191"/>
    <mergeCell ref="B192:D192"/>
    <mergeCell ref="B193:D193"/>
    <mergeCell ref="B194:D194"/>
    <mergeCell ref="B210:D210"/>
    <mergeCell ref="B211:D211"/>
    <mergeCell ref="B212:D212"/>
    <mergeCell ref="B213:D213"/>
    <mergeCell ref="B214:D214"/>
    <mergeCell ref="B215:D215"/>
    <mergeCell ref="B201:D201"/>
    <mergeCell ref="B202:D202"/>
    <mergeCell ref="A204:I204"/>
    <mergeCell ref="B207:D207"/>
    <mergeCell ref="B208:D208"/>
    <mergeCell ref="B209:D209"/>
    <mergeCell ref="F203:G203"/>
    <mergeCell ref="B222:D222"/>
    <mergeCell ref="B223:D223"/>
    <mergeCell ref="B224:D224"/>
    <mergeCell ref="B225:D225"/>
    <mergeCell ref="A227:I227"/>
    <mergeCell ref="B230:D230"/>
    <mergeCell ref="A226:E226"/>
    <mergeCell ref="F226:G226"/>
    <mergeCell ref="B216:D216"/>
    <mergeCell ref="B217:D217"/>
    <mergeCell ref="B218:D218"/>
    <mergeCell ref="B219:D219"/>
    <mergeCell ref="B220:D220"/>
    <mergeCell ref="B221:D221"/>
    <mergeCell ref="A229:I229"/>
    <mergeCell ref="B237:D237"/>
    <mergeCell ref="B238:D238"/>
    <mergeCell ref="B239:D239"/>
    <mergeCell ref="B240:D240"/>
    <mergeCell ref="B241:D241"/>
    <mergeCell ref="B242:D242"/>
    <mergeCell ref="B231:D231"/>
    <mergeCell ref="B232:D232"/>
    <mergeCell ref="B233:D233"/>
    <mergeCell ref="B234:D234"/>
    <mergeCell ref="B235:D235"/>
    <mergeCell ref="B236:D236"/>
    <mergeCell ref="B252:D252"/>
    <mergeCell ref="B253:D253"/>
    <mergeCell ref="B254:D254"/>
    <mergeCell ref="B243:D243"/>
    <mergeCell ref="B244:D244"/>
    <mergeCell ref="B245:D245"/>
    <mergeCell ref="B246:D246"/>
    <mergeCell ref="B247:D247"/>
    <mergeCell ref="B248:D248"/>
    <mergeCell ref="A46:E46"/>
    <mergeCell ref="A69:E69"/>
    <mergeCell ref="A152:E152"/>
    <mergeCell ref="A177:E177"/>
    <mergeCell ref="A203:E203"/>
    <mergeCell ref="B276:D276"/>
    <mergeCell ref="B277:D277"/>
    <mergeCell ref="B278:D278"/>
    <mergeCell ref="B279:D279"/>
    <mergeCell ref="B270:D270"/>
    <mergeCell ref="B271:D271"/>
    <mergeCell ref="B272:D272"/>
    <mergeCell ref="B273:D273"/>
    <mergeCell ref="B274:D274"/>
    <mergeCell ref="B275:D275"/>
    <mergeCell ref="B261:D261"/>
    <mergeCell ref="A263:I263"/>
    <mergeCell ref="B266:D266"/>
    <mergeCell ref="B267:D267"/>
    <mergeCell ref="B268:D268"/>
    <mergeCell ref="B269:D269"/>
    <mergeCell ref="A262:E262"/>
    <mergeCell ref="F262:G262"/>
    <mergeCell ref="B255:D255"/>
    <mergeCell ref="A287:E287"/>
    <mergeCell ref="F287:G287"/>
    <mergeCell ref="F69:G69"/>
    <mergeCell ref="A94:E94"/>
    <mergeCell ref="F94:G94"/>
    <mergeCell ref="A113:E113"/>
    <mergeCell ref="F113:G113"/>
    <mergeCell ref="A114:E114"/>
    <mergeCell ref="F114:G114"/>
    <mergeCell ref="B282:D282"/>
    <mergeCell ref="B283:D283"/>
    <mergeCell ref="B284:D284"/>
    <mergeCell ref="B285:D285"/>
    <mergeCell ref="B286:D286"/>
    <mergeCell ref="B280:D280"/>
    <mergeCell ref="B281:D281"/>
    <mergeCell ref="B256:D256"/>
    <mergeCell ref="B257:D257"/>
    <mergeCell ref="B258:D258"/>
    <mergeCell ref="B259:D259"/>
    <mergeCell ref="B260:D260"/>
    <mergeCell ref="B249:D249"/>
    <mergeCell ref="B250:D250"/>
    <mergeCell ref="B251:D251"/>
  </mergeCells>
  <phoneticPr fontId="1" type="noConversion"/>
  <pageMargins left="0.98425196850393704" right="0.70866141732283472" top="0.74803149606299213" bottom="0.74803149606299213" header="0.31496062992125984" footer="0.31496062992125984"/>
  <pageSetup paperSize="9" orientation="portrait" r:id="rId1"/>
  <headerFooter>
    <oddHeader>&amp;R
第&amp;P页 共&amp;N页</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固化工程量清单</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2023-06-15T01:05:01Z</cp:lastPrinted>
  <dcterms:created xsi:type="dcterms:W3CDTF">2023-06-13T08:24:14Z</dcterms:created>
  <dcterms:modified xsi:type="dcterms:W3CDTF">2023-06-15T01:47:17Z</dcterms:modified>
</cp:coreProperties>
</file>