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2"/>
  </bookViews>
  <sheets>
    <sheet name="编制说明" sheetId="5" r:id="rId1"/>
    <sheet name="汇总" sheetId="3" r:id="rId2"/>
    <sheet name="供应清单" sheetId="2" r:id="rId3"/>
    <sheet name="安装清单 " sheetId="6" r:id="rId4"/>
    <sheet name="直梯有偿备用功能" sheetId="7" r:id="rId5"/>
  </sheets>
  <definedNames>
    <definedName name="_xlnm.Print_Area" localSheetId="4">直梯有偿备用功能!$A$1:$G$20</definedName>
    <definedName name="_xlnm.Print_Area" localSheetId="0">编制说明!$A$1:$A$14</definedName>
  </definedNames>
  <calcPr calcId="144525" concurrentCalc="0"/>
</workbook>
</file>

<file path=xl/sharedStrings.xml><?xml version="1.0" encoding="utf-8"?>
<sst xmlns="http://schemas.openxmlformats.org/spreadsheetml/2006/main" count="333" uniqueCount="129">
  <si>
    <t>电梯清单报价说明</t>
  </si>
  <si>
    <t>1.电梯费用组成=设备费+安装费
1.1所有设备费按照产品技术规格书中所叙述的配置标准和选型参数表进行报价。
1.2电梯设备费、安装费：从生产直至验收合格所发生的的一切包括但不限于人工、机械、相关辅助材料、调试、管理费、利润、规费、税金、损耗、措施费、保险、明暗示风险等全部相关费用。
1.3电梯运输费归到电梯设备费中：由电梯设备工厂运至招标人项目工地之指定位置，所发生的一切包括但不限于包装、运输、二次运输、装卸、措施费、管理费、利润、规费、税金、保险、明暗示风险等全部相关费用。
1.4电梯验收费不单列，各投标单位综合考虑：招标人城市所发生的一切验收取证费用，且包含电梯验收取证等相关一切手续费用；
1.5以上各项费用在报价清单中所报的单价和合价，应为设备运至各项目工地指定位置，由专业安装队伍进行安装，直至竣工验收合格，交付甲方项目公司使用，并完成约定保修期所有保修工作的综合包干价，包括但不限于设计、材料成本、包装费、运输费、装卸费、劳务费、管理费、货到工地卸车费、二次运输费、检验费、安装费、损耗、因质量问题引起的维修和更换费用、检验后的二次搬运入库费用、部件半成品及成品保护、服务（参与设计、协助和指导施工单位安装、以及安装完毕后对物业人员的技术指导、培训、维保服务、整体或部件更换等等）、保险、利润、各项税费、各种措施费、垃圾清运及现场清理、政策性文件规定及招标要求等相关合同、技术要求、商务标包含的所有风险、责任义务等各项应有费用；</t>
  </si>
  <si>
    <t>2.22台电梯供应清单及安装清单报价中需包含“IC卡梯控(提供RS503对接协议及接口模块，与智能化专业对接)”，同时《直梯有偿备用功能明细》相关功能也需报价；</t>
  </si>
  <si>
    <t>3.直梯有偿备用功能报价表需填写，后期可能增加或减少的金额，可以为正数也可以为负数，不计入合同总价；</t>
  </si>
  <si>
    <t>4. 投标人应完整填写附件中各栏价格，不得更改清单表中内容；</t>
  </si>
  <si>
    <t>5. 在电梯允许提升高度范围内，同梯速下每增减1层站，设备费增减按上表“每增减1层站差价”计取，此费用已包含厅门、外呼等所涉及到的全部费用，不再另计；</t>
  </si>
  <si>
    <t>6.总包配合费、管理费由甲方直接支付给总包，投标人在投标报价中不再考虑；</t>
  </si>
  <si>
    <r>
      <rPr>
        <sz val="10.5"/>
        <color theme="1"/>
        <rFont val="华文细黑"/>
        <charset val="134"/>
      </rPr>
      <t>7.本次报价均为含税价，其中，设备费需包含13%税费、安装费</t>
    </r>
    <r>
      <rPr>
        <u/>
        <sz val="10.5"/>
        <color theme="1"/>
        <rFont val="华文细黑"/>
        <charset val="134"/>
      </rPr>
      <t>9</t>
    </r>
    <r>
      <rPr>
        <sz val="10.5"/>
        <color theme="1"/>
        <rFont val="华文细黑"/>
        <charset val="134"/>
      </rPr>
      <t>%税费。</t>
    </r>
  </si>
  <si>
    <t>投标人名称（盖章）：</t>
  </si>
  <si>
    <t>法定代表人或委托人（签字及盖章）：</t>
  </si>
  <si>
    <t xml:space="preserve">日  期： </t>
  </si>
  <si>
    <t>佛山季华项目电梯供应及安装工程清单汇总表</t>
  </si>
  <si>
    <t>序号</t>
  </si>
  <si>
    <t>部位</t>
  </si>
  <si>
    <t>供应价</t>
  </si>
  <si>
    <t>安装价</t>
  </si>
  <si>
    <t>合计</t>
  </si>
  <si>
    <t>备注</t>
  </si>
  <si>
    <t>办公楼</t>
  </si>
  <si>
    <t>住宅商业（办公楼除外）</t>
  </si>
  <si>
    <t>注：1、本次报价均为含税价，其中，设备费需包含13%税费、安装费 9 %税费。</t>
  </si>
  <si>
    <t>佛山季华项目电梯供应工程清单</t>
  </si>
  <si>
    <t>项目资料</t>
  </si>
  <si>
    <t>主要技术要求</t>
  </si>
  <si>
    <t>投标价</t>
  </si>
  <si>
    <t>供应单价(元)</t>
  </si>
  <si>
    <t>供应总价(元)</t>
  </si>
  <si>
    <t>梯种</t>
  </si>
  <si>
    <t>位置</t>
  </si>
  <si>
    <t>梯号</t>
  </si>
  <si>
    <t>数量(台)</t>
  </si>
  <si>
    <t>载重量(kg)/梯级宽度</t>
  </si>
  <si>
    <t>速度(m/s)</t>
  </si>
  <si>
    <t>机房要求/倾角</t>
  </si>
  <si>
    <t>提升高度(m)</t>
  </si>
  <si>
    <t>停站数</t>
  </si>
  <si>
    <t>厅门（台）</t>
  </si>
  <si>
    <t>IC卡梯控</t>
  </si>
  <si>
    <t>设备费</t>
  </si>
  <si>
    <t>运费费</t>
  </si>
  <si>
    <t>单价</t>
  </si>
  <si>
    <t>总价</t>
  </si>
  <si>
    <t>客梯</t>
  </si>
  <si>
    <t>A01/03</t>
  </si>
  <si>
    <t>1-KT1/3-KT1</t>
  </si>
  <si>
    <t>有机房</t>
  </si>
  <si>
    <t>IC卡梯控(提供RS485对接协议及接口模块，与智能化专业对接)</t>
  </si>
  <si>
    <t>1-XT1/3-XT1</t>
  </si>
  <si>
    <t>IC卡梯控(提供RS486对接协议及接口模块，与智能化专业对接)</t>
  </si>
  <si>
    <t>A02</t>
  </si>
  <si>
    <t>2-KT1</t>
  </si>
  <si>
    <t>IC卡梯控(提供RS487对接协议及接口模块，与智能化专业对接)</t>
  </si>
  <si>
    <t>2-XT1</t>
  </si>
  <si>
    <t>IC卡梯控(提供RS488对接协议及接口模块，与智能化专业对接)</t>
  </si>
  <si>
    <t>A04</t>
  </si>
  <si>
    <t>4-KT1/4-KT2/4-KT3</t>
  </si>
  <si>
    <t>IC卡梯控(提供RS489对接协议及接口模块，与智能化专业对接)</t>
  </si>
  <si>
    <t>4-KT4</t>
  </si>
  <si>
    <t>IC卡梯控(提供RS490对接协议及接口模块，与智能化专业对接)</t>
  </si>
  <si>
    <t>4-BDT1</t>
  </si>
  <si>
    <t>无机房</t>
  </si>
  <si>
    <t>IC卡梯控(提供RS491对接协议及接口模块，与智能化专业对接)</t>
  </si>
  <si>
    <t>4-XT1</t>
  </si>
  <si>
    <t>IC卡梯控(提供RS492对接协议及接口模块，与智能化专业对接)</t>
  </si>
  <si>
    <t>A05</t>
  </si>
  <si>
    <t>5-XT1</t>
  </si>
  <si>
    <t>IC卡梯控(提供RS493对接协议及接口模块，与智能化专业对接)</t>
  </si>
  <si>
    <t>5-KT1</t>
  </si>
  <si>
    <t>IC卡梯控(提供RS494对接协议及接口模块，与智能化专业对接)</t>
  </si>
  <si>
    <t>A06</t>
  </si>
  <si>
    <t>6-XT1</t>
  </si>
  <si>
    <t>IC卡梯控(提供RS495对接协议及接口模块，与智能化专业对接)</t>
  </si>
  <si>
    <t>IC卡梯控(提供RS496对接协议及接口模块，与智能化专业对接)</t>
  </si>
  <si>
    <t>A07</t>
  </si>
  <si>
    <t>7-XT1</t>
  </si>
  <si>
    <t>IC卡梯控(提供RS497对接协议及接口模块，与智能化专业对接)</t>
  </si>
  <si>
    <t>7-KT1</t>
  </si>
  <si>
    <t>IC卡梯控(提供RS498对接协议及接口模块，与智能化专业对接)</t>
  </si>
  <si>
    <t>A8</t>
  </si>
  <si>
    <t>DT1</t>
  </si>
  <si>
    <t>B1</t>
  </si>
  <si>
    <t>B1-KT1</t>
  </si>
  <si>
    <t>IC卡梯控(提供RS500对接协议及接口模块，与智能化专业对接)</t>
  </si>
  <si>
    <t>B1-XT1</t>
  </si>
  <si>
    <t>IC卡梯控(提供RS501对接协议及接口模块，与智能化专业对接)</t>
  </si>
  <si>
    <t>B2</t>
  </si>
  <si>
    <t>B2-KT1</t>
  </si>
  <si>
    <t>IC卡梯控(提供RS502对接协议及接口模块，与智能化专业对接)</t>
  </si>
  <si>
    <t>B2-XT1</t>
  </si>
  <si>
    <t>IC卡梯控(提供RS503对接协议及接口模块，与智能化专业对接)</t>
  </si>
  <si>
    <t>养老设施</t>
  </si>
  <si>
    <t>A7</t>
  </si>
  <si>
    <t>7-KT2</t>
  </si>
  <si>
    <t xml:space="preserve">样板房临时用梯费用
</t>
  </si>
  <si>
    <t>首层、5层</t>
  </si>
  <si>
    <t>A07栋1台</t>
  </si>
  <si>
    <t>1、电梯使用前应做好全面保护、防水措施，方可投入使用；
2、临时销售用电梯与将来该栋永久用梯规格型号不变，利用相对应永久电梯进行改造，临时电梯安装包含下述费用：安装人工费、主要及辅助材料费（提前使用电梯的钢丝绳、随行电缆、内操纵箱及相关控制程序及电路板等不符合后期改造使用需求的设备、备件）、机械费(含工地内水平和垂直运输)、井道脚手架搭拆费、改装费、施工水电费、第一次安装费、调试费、二次拆除费、恢复费（恢复至永久电梯功能）、含轿厢/门套/厅门/召唤/操纵箱等的临时防护费、相关税费。协助、安排、组织电梯的报装和向当地政府主管部门办理申报验收手续工作；
3、该使用费已包含调试、电梯防护及提前用梯结束后电梯维修恢复到正常验收使用状态等所有一切费用
4、不包含开梯费用</t>
  </si>
  <si>
    <t>首层、5~8层之间</t>
  </si>
  <si>
    <t>A01栋1台</t>
  </si>
  <si>
    <t xml:space="preserve">
A02栋1台</t>
  </si>
  <si>
    <t>总计(台or元)</t>
  </si>
  <si>
    <t>佛山季华项目电梯安装工程清单</t>
  </si>
  <si>
    <t>安装费(元)</t>
  </si>
  <si>
    <t>安装费总价(元)</t>
  </si>
  <si>
    <t>直梯有偿备用功能明细</t>
  </si>
  <si>
    <t>项目</t>
  </si>
  <si>
    <t>单位</t>
  </si>
  <si>
    <t>综合单价</t>
  </si>
  <si>
    <t>1000KG</t>
  </si>
  <si>
    <t>1350KG</t>
  </si>
  <si>
    <t>1600KG</t>
  </si>
  <si>
    <t>预留装修重量每增减50KG</t>
  </si>
  <si>
    <t>台</t>
  </si>
  <si>
    <t>1000kg可扩充最大装饰重量不可超400kg，10350kg、1600kg可扩充最大装饰重量不可超500kg</t>
  </si>
  <si>
    <t>轿厢内配置刷IC卡手动选层功能(轿内）</t>
  </si>
  <si>
    <t>二维码+IC卡复合读卡器由智能化专业提供，不在本次投标范围</t>
  </si>
  <si>
    <t>轿厢内配置刷IC卡自动选层功能(轿内）</t>
  </si>
  <si>
    <t>轿厢内刷IC卡自动选层功能并带访客联动功
能(轿内）</t>
  </si>
  <si>
    <t>RFID蓝牙智能感应功能</t>
  </si>
  <si>
    <t>二维码刷卡控制功能</t>
  </si>
  <si>
    <t>提升高度变化（元/m）</t>
  </si>
  <si>
    <t>m</t>
  </si>
  <si>
    <t>不停层扣减（元/层）</t>
  </si>
  <si>
    <t>层</t>
  </si>
  <si>
    <t>每增减一个层站（=提升高度调差费+厅门价格+外呼价格）</t>
  </si>
  <si>
    <t>按非贯通梯考虑</t>
  </si>
  <si>
    <t>注： 1、若实际提升高度与标准提升高度有差异，设备费调及安装费调整按上表“提升高度变化每变化1m加减价”计取（增加减少均调整）</t>
  </si>
  <si>
    <t xml:space="preserve">    2、22台电梯供应清单及安装清单报价中需包含“IC卡梯控(提供RS503对接协议及接口模块，与智能化专业对接)”，同时《直梯有偿备用功能明细》相关功能也需报价。</t>
  </si>
  <si>
    <r>
      <rPr>
        <sz val="10"/>
        <color theme="1"/>
        <rFont val="宋体"/>
        <charset val="134"/>
        <scheme val="major"/>
      </rPr>
      <t xml:space="preserve"> </t>
    </r>
    <r>
      <rPr>
        <sz val="10"/>
        <color rgb="FF000000"/>
        <rFont val="宋体"/>
        <charset val="134"/>
      </rPr>
      <t xml:space="preserve">   3、如果以上所列科目与电梯配置有重复，在此也要报价，为今后增减科目作结算依据。</t>
    </r>
  </si>
</sst>
</file>

<file path=xl/styles.xml><?xml version="1.0" encoding="utf-8"?>
<styleSheet xmlns="http://schemas.openxmlformats.org/spreadsheetml/2006/main">
  <numFmts count="8">
    <numFmt numFmtId="176" formatCode="#,##0_ "/>
    <numFmt numFmtId="42" formatCode="_ &quot;￥&quot;* #,##0_ ;_ &quot;￥&quot;* \-#,##0_ ;_ &quot;￥&quot;* &quot;-&quot;_ ;_ @_ "/>
    <numFmt numFmtId="177" formatCode="0_ "/>
    <numFmt numFmtId="43" formatCode="_ * #,##0.00_ ;_ * \-#,##0.00_ ;_ * &quot;-&quot;??_ ;_ @_ "/>
    <numFmt numFmtId="178" formatCode="#,##0.00_ "/>
    <numFmt numFmtId="44" formatCode="_ &quot;￥&quot;* #,##0.00_ ;_ &quot;￥&quot;* \-#,##0.00_ ;_ &quot;￥&quot;* &quot;-&quot;??_ ;_ @_ "/>
    <numFmt numFmtId="41" formatCode="_ * #,##0_ ;_ * \-#,##0_ ;_ * &quot;-&quot;_ ;_ @_ "/>
    <numFmt numFmtId="179" formatCode="_(* #,##0_);_(* \(#,##0\);_(* &quot;-&quot;_);_(@_)"/>
  </numFmts>
  <fonts count="45">
    <font>
      <sz val="11"/>
      <color theme="1"/>
      <name val="宋体"/>
      <charset val="134"/>
      <scheme val="minor"/>
    </font>
    <font>
      <sz val="10"/>
      <color theme="1"/>
      <name val="宋体"/>
      <charset val="134"/>
      <scheme val="major"/>
    </font>
    <font>
      <sz val="11"/>
      <color theme="1"/>
      <name val="宋体"/>
      <charset val="134"/>
      <scheme val="major"/>
    </font>
    <font>
      <sz val="10"/>
      <color theme="1"/>
      <name val="宋体"/>
      <charset val="134"/>
      <scheme val="minor"/>
    </font>
    <font>
      <sz val="12"/>
      <color theme="1"/>
      <name val="宋体"/>
      <charset val="134"/>
      <scheme val="major"/>
    </font>
    <font>
      <b/>
      <sz val="20"/>
      <color theme="1"/>
      <name val="宋体"/>
      <charset val="134"/>
      <scheme val="major"/>
    </font>
    <font>
      <b/>
      <sz val="10"/>
      <color theme="1"/>
      <name val="宋体"/>
      <charset val="134"/>
      <scheme val="major"/>
    </font>
    <font>
      <b/>
      <sz val="12"/>
      <color theme="1"/>
      <name val="宋体"/>
      <charset val="134"/>
      <scheme val="major"/>
    </font>
    <font>
      <b/>
      <sz val="10"/>
      <color rgb="FF000000"/>
      <name val="宋体"/>
      <charset val="134"/>
      <scheme val="major"/>
    </font>
    <font>
      <sz val="10"/>
      <color rgb="FF000000"/>
      <name val="宋体"/>
      <charset val="134"/>
      <scheme val="major"/>
    </font>
    <font>
      <sz val="10"/>
      <name val="宋体"/>
      <charset val="134"/>
      <scheme val="major"/>
    </font>
    <font>
      <b/>
      <sz val="10"/>
      <color theme="1"/>
      <name val="宋体"/>
      <charset val="134"/>
      <scheme val="minor"/>
    </font>
    <font>
      <b/>
      <sz val="20"/>
      <color indexed="8"/>
      <name val="微软雅黑"/>
      <charset val="134"/>
    </font>
    <font>
      <b/>
      <sz val="12"/>
      <color indexed="8"/>
      <name val="微软雅黑"/>
      <charset val="134"/>
    </font>
    <font>
      <b/>
      <sz val="11"/>
      <color indexed="8"/>
      <name val="微软雅黑"/>
      <charset val="134"/>
    </font>
    <font>
      <sz val="12"/>
      <name val="宋体"/>
      <charset val="134"/>
    </font>
    <font>
      <b/>
      <sz val="12"/>
      <name val="宋体"/>
      <charset val="134"/>
    </font>
    <font>
      <b/>
      <sz val="14"/>
      <color theme="1"/>
      <name val="宋体"/>
      <charset val="134"/>
      <scheme val="minor"/>
    </font>
    <font>
      <b/>
      <sz val="11"/>
      <color theme="1"/>
      <name val="宋体"/>
      <charset val="134"/>
      <scheme val="minor"/>
    </font>
    <font>
      <b/>
      <sz val="16"/>
      <color theme="1"/>
      <name val="宋体"/>
      <charset val="134"/>
      <scheme val="minor"/>
    </font>
    <font>
      <sz val="10.5"/>
      <color theme="1"/>
      <name val="华文细黑"/>
      <charset val="134"/>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u/>
      <sz val="11"/>
      <color rgb="FF0000FF"/>
      <name val="宋体"/>
      <charset val="0"/>
      <scheme val="minor"/>
    </font>
    <font>
      <sz val="11"/>
      <color rgb="FF3F3F76"/>
      <name val="宋体"/>
      <charset val="0"/>
      <scheme val="minor"/>
    </font>
    <font>
      <sz val="11"/>
      <color indexed="8"/>
      <name val="宋体"/>
      <charset val="134"/>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sz val="10"/>
      <color indexed="8"/>
      <name val="微软雅黑"/>
      <charset val="134"/>
    </font>
    <font>
      <b/>
      <sz val="11"/>
      <color theme="1"/>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u/>
      <sz val="11"/>
      <color rgb="FF800080"/>
      <name val="宋体"/>
      <charset val="0"/>
      <scheme val="minor"/>
    </font>
    <font>
      <sz val="10"/>
      <name val="宋体"/>
      <charset val="134"/>
    </font>
    <font>
      <sz val="10"/>
      <color rgb="FF000000"/>
      <name val="宋体"/>
      <charset val="134"/>
    </font>
    <font>
      <u/>
      <sz val="10.5"/>
      <color theme="1"/>
      <name val="华文细黑"/>
      <charset val="134"/>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6"/>
        <bgColor indexed="64"/>
      </patternFill>
    </fill>
    <fill>
      <patternFill patternType="solid">
        <fgColor theme="4"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
      <patternFill patternType="solid">
        <fgColor theme="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diagonal/>
    </border>
    <border>
      <left/>
      <right style="thin">
        <color auto="1"/>
      </right>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6">
    <xf numFmtId="0" fontId="0" fillId="0" borderId="0">
      <alignment vertical="center"/>
    </xf>
    <xf numFmtId="42" fontId="0" fillId="0" borderId="0" applyFont="0" applyFill="0" applyBorder="0" applyAlignment="0" applyProtection="0">
      <alignment vertical="center"/>
    </xf>
    <xf numFmtId="0" fontId="36" fillId="0" borderId="0">
      <alignment vertical="center"/>
    </xf>
    <xf numFmtId="0" fontId="22" fillId="22" borderId="0" applyNumberFormat="0" applyBorder="0" applyAlignment="0" applyProtection="0">
      <alignment vertical="center"/>
    </xf>
    <xf numFmtId="0" fontId="28" fillId="15"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2" fillId="11" borderId="0" applyNumberFormat="0" applyBorder="0" applyAlignment="0" applyProtection="0">
      <alignment vertical="center"/>
    </xf>
    <xf numFmtId="0" fontId="25" fillId="8"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lignment vertical="center"/>
    </xf>
    <xf numFmtId="0" fontId="21" fillId="34"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41" fillId="0" borderId="0" applyNumberFormat="0" applyFill="0" applyBorder="0" applyAlignment="0" applyProtection="0">
      <alignment vertical="center"/>
    </xf>
    <xf numFmtId="0" fontId="0" fillId="27" borderId="18" applyNumberFormat="0" applyFont="0" applyAlignment="0" applyProtection="0">
      <alignment vertical="center"/>
    </xf>
    <xf numFmtId="0" fontId="21" fillId="7" borderId="0" applyNumberFormat="0" applyBorder="0" applyAlignment="0" applyProtection="0">
      <alignment vertical="center"/>
    </xf>
    <xf numFmtId="0" fontId="2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5" fillId="0" borderId="17" applyNumberFormat="0" applyFill="0" applyAlignment="0" applyProtection="0">
      <alignment vertical="center"/>
    </xf>
    <xf numFmtId="0" fontId="38" fillId="0" borderId="17" applyNumberFormat="0" applyFill="0" applyAlignment="0" applyProtection="0">
      <alignment vertical="center"/>
    </xf>
    <xf numFmtId="0" fontId="21" fillId="14" borderId="0" applyNumberFormat="0" applyBorder="0" applyAlignment="0" applyProtection="0">
      <alignment vertical="center"/>
    </xf>
    <xf numFmtId="0" fontId="24" fillId="0" borderId="14" applyNumberFormat="0" applyFill="0" applyAlignment="0" applyProtection="0">
      <alignment vertical="center"/>
    </xf>
    <xf numFmtId="0" fontId="21" fillId="6" borderId="0" applyNumberFormat="0" applyBorder="0" applyAlignment="0" applyProtection="0">
      <alignment vertical="center"/>
    </xf>
    <xf numFmtId="0" fontId="32" fillId="10" borderId="15" applyNumberFormat="0" applyAlignment="0" applyProtection="0">
      <alignment vertical="center"/>
    </xf>
    <xf numFmtId="0" fontId="26" fillId="10" borderId="13" applyNumberFormat="0" applyAlignment="0" applyProtection="0">
      <alignment vertical="center"/>
    </xf>
    <xf numFmtId="0" fontId="40" fillId="33" borderId="20" applyNumberFormat="0" applyAlignment="0" applyProtection="0">
      <alignment vertical="center"/>
    </xf>
    <xf numFmtId="0" fontId="22" fillId="21" borderId="0" applyNumberFormat="0" applyBorder="0" applyAlignment="0" applyProtection="0">
      <alignment vertical="center"/>
    </xf>
    <xf numFmtId="0" fontId="21" fillId="26" borderId="0" applyNumberFormat="0" applyBorder="0" applyAlignment="0" applyProtection="0">
      <alignment vertical="center"/>
    </xf>
    <xf numFmtId="0" fontId="34" fillId="0" borderId="16" applyNumberFormat="0" applyFill="0" applyAlignment="0" applyProtection="0">
      <alignment vertical="center"/>
    </xf>
    <xf numFmtId="0" fontId="37" fillId="0" borderId="19" applyNumberFormat="0" applyFill="0" applyAlignment="0" applyProtection="0">
      <alignment vertical="center"/>
    </xf>
    <xf numFmtId="0" fontId="30" fillId="20" borderId="0" applyNumberFormat="0" applyBorder="0" applyAlignment="0" applyProtection="0">
      <alignment vertical="center"/>
    </xf>
    <xf numFmtId="0" fontId="33" fillId="25" borderId="0" applyNumberFormat="0" applyBorder="0" applyAlignment="0" applyProtection="0">
      <alignment vertical="center"/>
    </xf>
    <xf numFmtId="0" fontId="22" fillId="31" borderId="0" applyNumberFormat="0" applyBorder="0" applyAlignment="0" applyProtection="0">
      <alignment vertical="center"/>
    </xf>
    <xf numFmtId="0" fontId="21" fillId="30" borderId="0" applyNumberFormat="0" applyBorder="0" applyAlignment="0" applyProtection="0">
      <alignment vertical="center"/>
    </xf>
    <xf numFmtId="0" fontId="22" fillId="19" borderId="0" applyNumberFormat="0" applyBorder="0" applyAlignment="0" applyProtection="0">
      <alignment vertical="center"/>
    </xf>
    <xf numFmtId="0" fontId="22" fillId="5" borderId="0" applyNumberFormat="0" applyBorder="0" applyAlignment="0" applyProtection="0">
      <alignment vertical="center"/>
    </xf>
    <xf numFmtId="0" fontId="22" fillId="29" borderId="0" applyNumberFormat="0" applyBorder="0" applyAlignment="0" applyProtection="0">
      <alignment vertical="center"/>
    </xf>
    <xf numFmtId="0" fontId="22" fillId="18" borderId="0" applyNumberFormat="0" applyBorder="0" applyAlignment="0" applyProtection="0">
      <alignment vertical="center"/>
    </xf>
    <xf numFmtId="0" fontId="21" fillId="13" borderId="0" applyNumberFormat="0" applyBorder="0" applyAlignment="0" applyProtection="0">
      <alignment vertical="center"/>
    </xf>
    <xf numFmtId="0" fontId="21" fillId="24" borderId="0" applyNumberFormat="0" applyBorder="0" applyAlignment="0" applyProtection="0">
      <alignment vertical="center"/>
    </xf>
    <xf numFmtId="0" fontId="22" fillId="28" borderId="0" applyNumberFormat="0" applyBorder="0" applyAlignment="0" applyProtection="0">
      <alignment vertical="center"/>
    </xf>
    <xf numFmtId="0" fontId="22" fillId="17" borderId="0" applyNumberFormat="0" applyBorder="0" applyAlignment="0" applyProtection="0">
      <alignment vertical="center"/>
    </xf>
    <xf numFmtId="0" fontId="21" fillId="23" borderId="0" applyNumberFormat="0" applyBorder="0" applyAlignment="0" applyProtection="0">
      <alignment vertical="center"/>
    </xf>
    <xf numFmtId="0" fontId="29" fillId="0" borderId="0">
      <alignment vertical="center"/>
    </xf>
    <xf numFmtId="0" fontId="22" fillId="16" borderId="0" applyNumberFormat="0" applyBorder="0" applyAlignment="0" applyProtection="0">
      <alignment vertical="center"/>
    </xf>
    <xf numFmtId="0" fontId="21" fillId="4" borderId="0" applyNumberFormat="0" applyBorder="0" applyAlignment="0" applyProtection="0">
      <alignment vertical="center"/>
    </xf>
    <xf numFmtId="0" fontId="21" fillId="12" borderId="0" applyNumberFormat="0" applyBorder="0" applyAlignment="0" applyProtection="0">
      <alignment vertical="center"/>
    </xf>
    <xf numFmtId="0" fontId="22" fillId="9" borderId="0" applyNumberFormat="0" applyBorder="0" applyAlignment="0" applyProtection="0">
      <alignment vertical="center"/>
    </xf>
    <xf numFmtId="0" fontId="21" fillId="32" borderId="0" applyNumberFormat="0" applyBorder="0" applyAlignment="0" applyProtection="0">
      <alignment vertical="center"/>
    </xf>
    <xf numFmtId="0" fontId="15" fillId="0" borderId="0">
      <alignment vertical="center"/>
    </xf>
    <xf numFmtId="0" fontId="15" fillId="0" borderId="0">
      <alignment vertical="center"/>
    </xf>
    <xf numFmtId="0" fontId="42" fillId="0" borderId="0"/>
    <xf numFmtId="0" fontId="15" fillId="0" borderId="0">
      <alignment vertical="center"/>
    </xf>
  </cellStyleXfs>
  <cellXfs count="71">
    <xf numFmtId="0" fontId="0" fillId="0" borderId="0" xfId="0">
      <alignment vertical="center"/>
    </xf>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3" fillId="0" borderId="0" xfId="0" applyFont="1" applyFill="1" applyBorder="1" applyAlignment="1">
      <alignment vertical="center"/>
    </xf>
    <xf numFmtId="0" fontId="4" fillId="0" borderId="0" xfId="0" applyFont="1" applyFill="1" applyAlignment="1">
      <alignment horizontal="center"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2"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8" fillId="2" borderId="2" xfId="0" applyFont="1" applyFill="1" applyBorder="1" applyAlignment="1">
      <alignment vertical="center" wrapText="1"/>
    </xf>
    <xf numFmtId="0" fontId="9" fillId="2" borderId="2" xfId="0" applyFont="1" applyFill="1" applyBorder="1" applyAlignment="1">
      <alignment horizontal="center" vertical="center" wrapText="1"/>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177" fontId="1" fillId="0" borderId="2" xfId="54" applyNumberFormat="1" applyFont="1" applyFill="1" applyBorder="1" applyAlignment="1">
      <alignment horizontal="center" vertical="center" wrapText="1"/>
    </xf>
    <xf numFmtId="177" fontId="1" fillId="0" borderId="3" xfId="54" applyNumberFormat="1" applyFont="1" applyFill="1" applyBorder="1" applyAlignment="1">
      <alignment horizontal="center" vertical="center" wrapText="1"/>
    </xf>
    <xf numFmtId="0" fontId="10" fillId="2" borderId="3" xfId="54" applyFont="1" applyFill="1" applyBorder="1" applyAlignment="1">
      <alignment horizontal="center" vertical="center" wrapText="1"/>
    </xf>
    <xf numFmtId="0" fontId="10" fillId="2" borderId="2" xfId="54" applyFont="1" applyFill="1" applyBorder="1" applyAlignment="1">
      <alignment horizontal="center" vertical="center" wrapText="1"/>
    </xf>
    <xf numFmtId="0" fontId="1" fillId="2" borderId="0" xfId="0" applyFont="1" applyFill="1" applyBorder="1" applyAlignment="1">
      <alignment horizontal="left" vertical="center" wrapText="1"/>
    </xf>
    <xf numFmtId="0" fontId="1" fillId="2" borderId="0" xfId="0" applyFont="1" applyFill="1" applyAlignment="1">
      <alignment horizontal="left" vertical="center" wrapText="1"/>
    </xf>
    <xf numFmtId="0" fontId="2" fillId="2" borderId="0" xfId="0" applyFont="1" applyFill="1" applyBorder="1" applyAlignment="1">
      <alignment horizontal="center" vertical="center" wrapText="1"/>
    </xf>
    <xf numFmtId="0" fontId="11" fillId="0" borderId="0" xfId="0" applyFont="1" applyFill="1" applyBorder="1" applyAlignment="1">
      <alignment horizontal="left" vertical="center"/>
    </xf>
    <xf numFmtId="0" fontId="12" fillId="0" borderId="0" xfId="2" applyFont="1" applyBorder="1" applyAlignment="1">
      <alignment horizontal="center" vertical="center"/>
    </xf>
    <xf numFmtId="0" fontId="13" fillId="0" borderId="2" xfId="2" applyFont="1" applyBorder="1" applyAlignment="1">
      <alignment horizontal="center" vertical="center" wrapText="1"/>
    </xf>
    <xf numFmtId="0" fontId="12" fillId="0" borderId="2" xfId="2" applyFont="1" applyBorder="1" applyAlignment="1">
      <alignment horizontal="center" vertical="center"/>
    </xf>
    <xf numFmtId="0" fontId="12" fillId="0" borderId="4" xfId="2" applyFont="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1" xfId="2" applyFont="1" applyBorder="1" applyAlignment="1">
      <alignment horizontal="center" vertical="center" wrapText="1"/>
    </xf>
    <xf numFmtId="49" fontId="13" fillId="0" borderId="2" xfId="2" applyNumberFormat="1" applyFont="1" applyBorder="1" applyAlignment="1">
      <alignment horizontal="center" vertical="center" wrapText="1"/>
    </xf>
    <xf numFmtId="176" fontId="13" fillId="0" borderId="2" xfId="2" applyNumberFormat="1" applyFont="1" applyBorder="1" applyAlignment="1">
      <alignment horizontal="center" vertical="center" wrapText="1"/>
    </xf>
    <xf numFmtId="176" fontId="14" fillId="0" borderId="2" xfId="2" applyNumberFormat="1" applyFont="1" applyBorder="1" applyAlignment="1">
      <alignment horizontal="center" vertical="center" wrapText="1"/>
    </xf>
    <xf numFmtId="178" fontId="13" fillId="0" borderId="2" xfId="2" applyNumberFormat="1" applyFont="1" applyBorder="1" applyAlignment="1">
      <alignment horizontal="center" vertical="center" wrapText="1"/>
    </xf>
    <xf numFmtId="177" fontId="15" fillId="0" borderId="2" xfId="2" applyNumberFormat="1" applyFont="1" applyBorder="1" applyAlignment="1">
      <alignment horizontal="center" vertical="center" wrapText="1"/>
    </xf>
    <xf numFmtId="49" fontId="15" fillId="0" borderId="2" xfId="53" applyNumberFormat="1" applyFont="1" applyFill="1" applyBorder="1" applyAlignment="1">
      <alignment horizontal="center" vertical="center" wrapText="1"/>
    </xf>
    <xf numFmtId="0" fontId="15" fillId="0" borderId="2" xfId="10" applyFont="1" applyFill="1" applyBorder="1" applyAlignment="1">
      <alignment horizontal="center" vertical="center" wrapText="1"/>
    </xf>
    <xf numFmtId="0" fontId="15" fillId="0" borderId="2" xfId="53" applyNumberFormat="1" applyFont="1" applyFill="1" applyBorder="1" applyAlignment="1">
      <alignment horizontal="center" vertical="center" wrapText="1"/>
    </xf>
    <xf numFmtId="176" fontId="15" fillId="0" borderId="2" xfId="52" applyNumberFormat="1" applyFont="1" applyFill="1" applyBorder="1" applyAlignment="1">
      <alignment horizontal="center" vertical="center" wrapText="1"/>
    </xf>
    <xf numFmtId="178" fontId="15" fillId="0" borderId="2" xfId="52" applyNumberFormat="1" applyFont="1" applyFill="1" applyBorder="1" applyAlignment="1">
      <alignment horizontal="center" vertical="center" wrapText="1"/>
    </xf>
    <xf numFmtId="0" fontId="15" fillId="0" borderId="2" xfId="54" applyFont="1" applyFill="1" applyBorder="1" applyAlignment="1" applyProtection="1">
      <alignment horizontal="center" vertical="center" wrapText="1"/>
      <protection locked="0"/>
    </xf>
    <xf numFmtId="176" fontId="15" fillId="0" borderId="5" xfId="52" applyNumberFormat="1" applyFont="1" applyFill="1" applyBorder="1" applyAlignment="1">
      <alignment horizontal="left" vertical="center" wrapText="1"/>
    </xf>
    <xf numFmtId="176" fontId="15" fillId="0" borderId="0" xfId="52" applyNumberFormat="1" applyFont="1" applyFill="1" applyAlignment="1">
      <alignment horizontal="left" vertical="center" wrapText="1"/>
    </xf>
    <xf numFmtId="176" fontId="15" fillId="0" borderId="1" xfId="52" applyNumberFormat="1" applyFont="1" applyFill="1" applyBorder="1" applyAlignment="1">
      <alignment horizontal="left" vertical="center" wrapText="1"/>
    </xf>
    <xf numFmtId="177" fontId="16" fillId="0" borderId="2" xfId="2" applyNumberFormat="1" applyFont="1" applyBorder="1" applyAlignment="1">
      <alignment horizontal="center" vertical="center" wrapText="1"/>
    </xf>
    <xf numFmtId="179" fontId="16" fillId="0" borderId="2" xfId="2" applyNumberFormat="1" applyFont="1" applyBorder="1" applyAlignment="1">
      <alignment horizontal="center" vertical="center" shrinkToFit="1"/>
    </xf>
    <xf numFmtId="177" fontId="16" fillId="0" borderId="7" xfId="2" applyNumberFormat="1" applyFont="1" applyBorder="1" applyAlignment="1">
      <alignment horizontal="center" vertical="center" wrapText="1"/>
    </xf>
    <xf numFmtId="0" fontId="12" fillId="0" borderId="4" xfId="2" applyFont="1" applyBorder="1" applyAlignment="1">
      <alignment horizontal="center" vertical="center"/>
    </xf>
    <xf numFmtId="0" fontId="12" fillId="0" borderId="8" xfId="2" applyFont="1" applyBorder="1" applyAlignment="1">
      <alignment horizontal="center" vertical="center"/>
    </xf>
    <xf numFmtId="176" fontId="13" fillId="0" borderId="9" xfId="2" applyNumberFormat="1" applyFont="1" applyBorder="1" applyAlignment="1">
      <alignment horizontal="center" vertical="center" wrapText="1"/>
    </xf>
    <xf numFmtId="0" fontId="12" fillId="0" borderId="6" xfId="2" applyFont="1" applyBorder="1" applyAlignment="1">
      <alignment horizontal="center" vertical="center"/>
    </xf>
    <xf numFmtId="0" fontId="12" fillId="0" borderId="10" xfId="2" applyFont="1" applyBorder="1" applyAlignment="1">
      <alignment horizontal="center" vertical="center"/>
    </xf>
    <xf numFmtId="176" fontId="13" fillId="0" borderId="11" xfId="2" applyNumberFormat="1" applyFont="1" applyBorder="1" applyAlignment="1">
      <alignment horizontal="center" vertical="center" wrapText="1"/>
    </xf>
    <xf numFmtId="176" fontId="13" fillId="0" borderId="3" xfId="2" applyNumberFormat="1" applyFont="1" applyBorder="1" applyAlignment="1">
      <alignment horizontal="center" vertical="center" wrapText="1"/>
    </xf>
    <xf numFmtId="178" fontId="15" fillId="3" borderId="2" xfId="52" applyNumberFormat="1" applyFont="1" applyFill="1" applyBorder="1" applyAlignment="1">
      <alignment horizontal="center" vertical="center" wrapText="1"/>
    </xf>
    <xf numFmtId="179" fontId="15" fillId="0" borderId="2" xfId="2" applyNumberFormat="1" applyFont="1" applyBorder="1" applyAlignment="1">
      <alignment horizontal="left" vertical="center" wrapText="1" shrinkToFit="1"/>
    </xf>
    <xf numFmtId="179" fontId="15" fillId="0" borderId="2" xfId="2" applyNumberFormat="1" applyFont="1" applyBorder="1" applyAlignment="1">
      <alignment horizontal="right" vertical="center" shrinkToFit="1"/>
    </xf>
    <xf numFmtId="0" fontId="0" fillId="0" borderId="2" xfId="0" applyBorder="1">
      <alignment vertical="center"/>
    </xf>
    <xf numFmtId="176" fontId="15" fillId="0" borderId="8" xfId="52" applyNumberFormat="1" applyFont="1" applyFill="1" applyBorder="1" applyAlignment="1">
      <alignment horizontal="left" vertical="center" wrapText="1"/>
    </xf>
    <xf numFmtId="176" fontId="15" fillId="0" borderId="12" xfId="52" applyNumberFormat="1" applyFont="1" applyFill="1" applyBorder="1" applyAlignment="1">
      <alignment horizontal="left" vertical="center" wrapText="1"/>
    </xf>
    <xf numFmtId="176" fontId="15" fillId="0" borderId="10" xfId="52" applyNumberFormat="1" applyFont="1" applyFill="1" applyBorder="1" applyAlignment="1">
      <alignment horizontal="left" vertical="center" wrapText="1"/>
    </xf>
    <xf numFmtId="179" fontId="16" fillId="0" borderId="2" xfId="2" applyNumberFormat="1" applyFont="1" applyBorder="1" applyAlignment="1">
      <alignment horizontal="right" vertical="center" shrinkToFit="1"/>
    </xf>
    <xf numFmtId="0" fontId="12" fillId="0" borderId="8" xfId="2" applyFont="1" applyBorder="1" applyAlignment="1">
      <alignment horizontal="center" vertical="center" wrapText="1"/>
    </xf>
    <xf numFmtId="0" fontId="12" fillId="0" borderId="10" xfId="2" applyFont="1" applyBorder="1" applyAlignment="1">
      <alignment horizontal="center" vertical="center" wrapText="1"/>
    </xf>
    <xf numFmtId="0" fontId="17" fillId="0" borderId="0" xfId="0" applyFont="1" applyAlignment="1">
      <alignment horizontal="center" vertical="center"/>
    </xf>
    <xf numFmtId="0" fontId="18" fillId="0" borderId="2" xfId="0" applyFont="1" applyBorder="1" applyAlignment="1">
      <alignment horizontal="center" vertical="center"/>
    </xf>
    <xf numFmtId="0" fontId="0" fillId="0" borderId="2" xfId="0" applyBorder="1" applyAlignment="1">
      <alignment horizontal="center" vertical="center"/>
    </xf>
    <xf numFmtId="178" fontId="0" fillId="0" borderId="2" xfId="0" applyNumberFormat="1" applyBorder="1" applyAlignment="1">
      <alignment horizontal="center" vertical="center"/>
    </xf>
    <xf numFmtId="0" fontId="19" fillId="0" borderId="0" xfId="0" applyFont="1" applyFill="1" applyAlignment="1">
      <alignment horizontal="center" vertical="center"/>
    </xf>
    <xf numFmtId="0" fontId="20" fillId="0" borderId="2" xfId="0" applyFont="1" applyFill="1" applyBorder="1" applyAlignment="1">
      <alignment horizontal="justify" vertical="center" wrapText="1"/>
    </xf>
    <xf numFmtId="0" fontId="20" fillId="0" borderId="2" xfId="0" applyFont="1" applyFill="1" applyBorder="1" applyAlignment="1">
      <alignment horizontal="justify" vertical="center"/>
    </xf>
  </cellXfs>
  <cellStyles count="56">
    <cellStyle name="常规" xfId="0" builtinId="0"/>
    <cellStyle name="货币[0]" xfId="1" builtinId="7"/>
    <cellStyle name="Normal_报价汇总表样例 (3)" xfId="2"/>
    <cellStyle name="20% - 强调文字颜色 3" xfId="3" builtinId="38"/>
    <cellStyle name="输入" xfId="4" builtinId="20"/>
    <cellStyle name="货币" xfId="5" builtinId="4"/>
    <cellStyle name="千位分隔[0]" xfId="6" builtinId="6"/>
    <cellStyle name="40% - 强调文字颜色 3" xfId="7" builtinId="39"/>
    <cellStyle name="差" xfId="8" builtinId="27"/>
    <cellStyle name="千位分隔" xfId="9" builtinId="3"/>
    <cellStyle name="常规 3 10" xfId="10"/>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常规 3 2 10" xfId="52"/>
    <cellStyle name="常规 3" xfId="53"/>
    <cellStyle name="常规 2" xfId="54"/>
    <cellStyle name="常规 2 3 2 2 2" xfId="55"/>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view="pageBreakPreview" zoomScaleNormal="100" zoomScaleSheetLayoutView="100" workbookViewId="0">
      <selection activeCell="F5" sqref="F5"/>
    </sheetView>
  </sheetViews>
  <sheetFormatPr defaultColWidth="8.725" defaultRowHeight="13.5" outlineLevelCol="6"/>
  <cols>
    <col min="1" max="1" width="88.275" customWidth="1"/>
  </cols>
  <sheetData>
    <row r="1" ht="20.25" spans="1:1">
      <c r="A1" s="68" t="s">
        <v>0</v>
      </c>
    </row>
    <row r="2" ht="270" customHeight="1" spans="1:1">
      <c r="A2" s="69" t="s">
        <v>1</v>
      </c>
    </row>
    <row r="3" ht="44" customHeight="1" spans="1:1">
      <c r="A3" s="69" t="s">
        <v>2</v>
      </c>
    </row>
    <row r="4" ht="49" customHeight="1" spans="1:1">
      <c r="A4" s="69" t="s">
        <v>3</v>
      </c>
    </row>
    <row r="5" ht="39" customHeight="1" spans="1:1">
      <c r="A5" s="70" t="s">
        <v>4</v>
      </c>
    </row>
    <row r="6" ht="39" customHeight="1" spans="1:1">
      <c r="A6" s="70" t="s">
        <v>5</v>
      </c>
    </row>
    <row r="7" ht="39" customHeight="1" spans="1:1">
      <c r="A7" s="70" t="s">
        <v>6</v>
      </c>
    </row>
    <row r="8" ht="39" customHeight="1" spans="1:1">
      <c r="A8" s="70" t="s">
        <v>7</v>
      </c>
    </row>
    <row r="11" s="3" customFormat="1" ht="14.25" customHeight="1" spans="1:7">
      <c r="A11" s="22" t="s">
        <v>8</v>
      </c>
      <c r="B11" s="22"/>
      <c r="C11" s="22"/>
      <c r="D11" s="22"/>
      <c r="E11" s="22"/>
      <c r="F11" s="22"/>
      <c r="G11" s="22"/>
    </row>
    <row r="12" s="3" customFormat="1" ht="14.25" customHeight="1" spans="1:7">
      <c r="A12" s="22" t="s">
        <v>9</v>
      </c>
      <c r="B12" s="22"/>
      <c r="C12" s="22"/>
      <c r="D12" s="22"/>
      <c r="E12" s="22"/>
      <c r="F12" s="22"/>
      <c r="G12" s="22"/>
    </row>
    <row r="13" s="3" customFormat="1" ht="14.25" customHeight="1" spans="1:7">
      <c r="A13" s="22" t="s">
        <v>10</v>
      </c>
      <c r="B13" s="22"/>
      <c r="C13" s="22"/>
      <c r="D13" s="22"/>
      <c r="E13" s="22"/>
      <c r="F13" s="22"/>
      <c r="G13" s="22"/>
    </row>
  </sheetData>
  <mergeCells count="2">
    <mergeCell ref="A11:G11"/>
    <mergeCell ref="A13:G13"/>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0"/>
  <sheetViews>
    <sheetView view="pageBreakPreview" zoomScaleNormal="100" zoomScaleSheetLayoutView="100" workbookViewId="0">
      <selection activeCell="H20" sqref="H20"/>
    </sheetView>
  </sheetViews>
  <sheetFormatPr defaultColWidth="8.725" defaultRowHeight="13.5" outlineLevelCol="6"/>
  <cols>
    <col min="2" max="4" width="24.4583333333333" customWidth="1"/>
    <col min="5" max="5" width="14" customWidth="1"/>
  </cols>
  <sheetData>
    <row r="1" ht="39" customHeight="1" spans="1:6">
      <c r="A1" s="64" t="s">
        <v>11</v>
      </c>
      <c r="B1" s="64"/>
      <c r="C1" s="64"/>
      <c r="D1" s="64"/>
      <c r="E1" s="64"/>
      <c r="F1" s="64"/>
    </row>
    <row r="2" ht="25" customHeight="1" spans="1:6">
      <c r="A2" s="65" t="s">
        <v>12</v>
      </c>
      <c r="B2" s="65" t="s">
        <v>13</v>
      </c>
      <c r="C2" s="65" t="s">
        <v>14</v>
      </c>
      <c r="D2" s="65" t="s">
        <v>15</v>
      </c>
      <c r="E2" s="65" t="s">
        <v>16</v>
      </c>
      <c r="F2" s="65" t="s">
        <v>17</v>
      </c>
    </row>
    <row r="3" ht="25" customHeight="1" spans="1:6">
      <c r="A3" s="66">
        <v>1</v>
      </c>
      <c r="B3" s="66" t="s">
        <v>18</v>
      </c>
      <c r="C3" s="67">
        <f>SUM(供应清单!R9:R12)</f>
        <v>0</v>
      </c>
      <c r="D3" s="67">
        <f>SUM('安装清单 '!N9:N12)</f>
        <v>0</v>
      </c>
      <c r="E3" s="67">
        <f>C3+D3</f>
        <v>0</v>
      </c>
      <c r="F3" s="66"/>
    </row>
    <row r="4" ht="25" customHeight="1" spans="1:6">
      <c r="A4" s="66">
        <v>2</v>
      </c>
      <c r="B4" s="66" t="s">
        <v>19</v>
      </c>
      <c r="C4" s="67">
        <f>供应清单!R28-C3</f>
        <v>0</v>
      </c>
      <c r="D4" s="67">
        <f>'安装清单 '!N28-D3</f>
        <v>0</v>
      </c>
      <c r="E4" s="67">
        <f>C4+D4</f>
        <v>0</v>
      </c>
      <c r="F4" s="66"/>
    </row>
    <row r="5" ht="25" customHeight="1" spans="1:6">
      <c r="A5" s="66">
        <v>3</v>
      </c>
      <c r="B5" s="66" t="s">
        <v>16</v>
      </c>
      <c r="C5" s="67">
        <f>SUM(C3:C4)</f>
        <v>0</v>
      </c>
      <c r="D5" s="67">
        <f>SUM(D3:D4)</f>
        <v>0</v>
      </c>
      <c r="E5" s="67">
        <f>SUM(E3:E4)</f>
        <v>0</v>
      </c>
      <c r="F5" s="66"/>
    </row>
    <row r="6" spans="1:1">
      <c r="A6" t="s">
        <v>20</v>
      </c>
    </row>
    <row r="8" s="3" customFormat="1" ht="14.25" customHeight="1" spans="1:7">
      <c r="A8" s="22" t="s">
        <v>8</v>
      </c>
      <c r="B8" s="22"/>
      <c r="C8" s="22"/>
      <c r="D8" s="22"/>
      <c r="E8" s="22"/>
      <c r="F8" s="22"/>
      <c r="G8" s="22"/>
    </row>
    <row r="9" s="3" customFormat="1" ht="14.25" customHeight="1" spans="1:7">
      <c r="A9" s="22" t="s">
        <v>9</v>
      </c>
      <c r="B9" s="22"/>
      <c r="C9" s="22"/>
      <c r="D9" s="22"/>
      <c r="E9" s="22"/>
      <c r="F9" s="22"/>
      <c r="G9" s="22"/>
    </row>
    <row r="10" s="3" customFormat="1" ht="14.25" customHeight="1" spans="1:7">
      <c r="A10" s="22" t="s">
        <v>10</v>
      </c>
      <c r="B10" s="22"/>
      <c r="C10" s="22"/>
      <c r="D10" s="22"/>
      <c r="E10" s="22"/>
      <c r="F10" s="22"/>
      <c r="G10" s="22"/>
    </row>
  </sheetData>
  <mergeCells count="3">
    <mergeCell ref="A1:F1"/>
    <mergeCell ref="A8:G8"/>
    <mergeCell ref="A10:G10"/>
  </mergeCells>
  <pageMargins left="0.75" right="0.75" top="1" bottom="1" header="0.5" footer="0.5"/>
  <pageSetup paperSize="9" scale="77"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
  <sheetViews>
    <sheetView tabSelected="1" view="pageBreakPreview" zoomScale="70" zoomScaleNormal="85" zoomScaleSheetLayoutView="70" workbookViewId="0">
      <selection activeCell="AA9" sqref="AA9"/>
    </sheetView>
  </sheetViews>
  <sheetFormatPr defaultColWidth="8.725" defaultRowHeight="13.5"/>
  <cols>
    <col min="2" max="2" width="15.3" customWidth="1"/>
    <col min="4" max="4" width="13.3833333333333" customWidth="1"/>
    <col min="6" max="6" width="10.725"/>
    <col min="9" max="11" width="11.8166666666667" customWidth="1"/>
    <col min="12" max="12" width="22.975" customWidth="1"/>
    <col min="18" max="18" width="12.8166666666667"/>
  </cols>
  <sheetData>
    <row r="1" ht="29.25" spans="1:18">
      <c r="A1" s="23" t="s">
        <v>21</v>
      </c>
      <c r="B1" s="23"/>
      <c r="C1" s="23"/>
      <c r="D1" s="23"/>
      <c r="E1" s="23"/>
      <c r="F1" s="23"/>
      <c r="G1" s="23"/>
      <c r="H1" s="23"/>
      <c r="I1" s="23"/>
      <c r="J1" s="23"/>
      <c r="K1" s="23"/>
      <c r="L1" s="23"/>
      <c r="M1" s="23"/>
      <c r="N1" s="23"/>
      <c r="O1" s="23"/>
      <c r="P1" s="23"/>
      <c r="Q1" s="23"/>
      <c r="R1" s="23"/>
    </row>
    <row r="2" ht="29.25" spans="1:19">
      <c r="A2" s="24" t="s">
        <v>22</v>
      </c>
      <c r="B2" s="25" t="s">
        <v>22</v>
      </c>
      <c r="C2" s="25"/>
      <c r="D2" s="25"/>
      <c r="E2" s="25"/>
      <c r="F2" s="26" t="s">
        <v>23</v>
      </c>
      <c r="G2" s="27"/>
      <c r="H2" s="27"/>
      <c r="I2" s="27"/>
      <c r="J2" s="27"/>
      <c r="K2" s="27"/>
      <c r="L2" s="62"/>
      <c r="M2" s="25" t="s">
        <v>24</v>
      </c>
      <c r="N2" s="25"/>
      <c r="O2" s="25"/>
      <c r="P2" s="25"/>
      <c r="Q2" s="25"/>
      <c r="R2" s="25"/>
      <c r="S2" s="49" t="s">
        <v>17</v>
      </c>
    </row>
    <row r="3" ht="28" customHeight="1" spans="1:19">
      <c r="A3" s="24"/>
      <c r="B3" s="25"/>
      <c r="C3" s="25"/>
      <c r="D3" s="25"/>
      <c r="E3" s="25"/>
      <c r="F3" s="28"/>
      <c r="G3" s="29"/>
      <c r="H3" s="29"/>
      <c r="I3" s="29"/>
      <c r="J3" s="29"/>
      <c r="K3" s="29"/>
      <c r="L3" s="63"/>
      <c r="M3" s="31" t="s">
        <v>25</v>
      </c>
      <c r="N3" s="31"/>
      <c r="O3" s="31"/>
      <c r="P3" s="31" t="s">
        <v>26</v>
      </c>
      <c r="Q3" s="31"/>
      <c r="R3" s="31"/>
      <c r="S3" s="52"/>
    </row>
    <row r="4" ht="45" spans="1:19">
      <c r="A4" s="24"/>
      <c r="B4" s="30" t="s">
        <v>27</v>
      </c>
      <c r="C4" s="30" t="s">
        <v>28</v>
      </c>
      <c r="D4" s="30" t="s">
        <v>29</v>
      </c>
      <c r="E4" s="31" t="s">
        <v>30</v>
      </c>
      <c r="F4" s="32" t="s">
        <v>31</v>
      </c>
      <c r="G4" s="33" t="s">
        <v>32</v>
      </c>
      <c r="H4" s="30" t="s">
        <v>33</v>
      </c>
      <c r="I4" s="33" t="s">
        <v>34</v>
      </c>
      <c r="J4" s="33" t="s">
        <v>35</v>
      </c>
      <c r="K4" s="33" t="s">
        <v>36</v>
      </c>
      <c r="L4" s="31" t="s">
        <v>37</v>
      </c>
      <c r="M4" s="31" t="s">
        <v>38</v>
      </c>
      <c r="N4" s="31" t="s">
        <v>39</v>
      </c>
      <c r="O4" s="31" t="s">
        <v>40</v>
      </c>
      <c r="P4" s="31" t="s">
        <v>38</v>
      </c>
      <c r="Q4" s="31" t="s">
        <v>39</v>
      </c>
      <c r="R4" s="31" t="s">
        <v>41</v>
      </c>
      <c r="S4" s="53"/>
    </row>
    <row r="5" ht="62" customHeight="1" spans="1:19">
      <c r="A5" s="34">
        <v>1</v>
      </c>
      <c r="B5" s="35" t="s">
        <v>42</v>
      </c>
      <c r="C5" s="35" t="s">
        <v>43</v>
      </c>
      <c r="D5" s="36" t="s">
        <v>44</v>
      </c>
      <c r="E5" s="37">
        <v>2</v>
      </c>
      <c r="F5" s="38">
        <v>1000</v>
      </c>
      <c r="G5" s="39">
        <v>2</v>
      </c>
      <c r="H5" s="38" t="s">
        <v>45</v>
      </c>
      <c r="I5" s="54">
        <v>99.95</v>
      </c>
      <c r="J5" s="54">
        <v>33</v>
      </c>
      <c r="K5" s="54">
        <v>64</v>
      </c>
      <c r="L5" s="55" t="s">
        <v>46</v>
      </c>
      <c r="M5" s="56"/>
      <c r="N5" s="56"/>
      <c r="O5" s="56">
        <f>M5+N5</f>
        <v>0</v>
      </c>
      <c r="P5" s="56">
        <f t="shared" ref="P5:P9" si="0">M5*E5</f>
        <v>0</v>
      </c>
      <c r="Q5" s="56">
        <f t="shared" ref="Q5:Q9" si="1">N5*E5</f>
        <v>0</v>
      </c>
      <c r="R5" s="56">
        <f>P5+Q5</f>
        <v>0</v>
      </c>
      <c r="S5" s="57"/>
    </row>
    <row r="6" ht="44" customHeight="1" spans="1:19">
      <c r="A6" s="34">
        <v>2</v>
      </c>
      <c r="B6" s="35" t="s">
        <v>42</v>
      </c>
      <c r="C6" s="35" t="s">
        <v>43</v>
      </c>
      <c r="D6" s="36" t="s">
        <v>47</v>
      </c>
      <c r="E6" s="37">
        <v>2</v>
      </c>
      <c r="F6" s="38">
        <v>1000</v>
      </c>
      <c r="G6" s="39">
        <v>2</v>
      </c>
      <c r="H6" s="38" t="s">
        <v>45</v>
      </c>
      <c r="I6" s="54">
        <v>99.95</v>
      </c>
      <c r="J6" s="54">
        <v>33</v>
      </c>
      <c r="K6" s="54">
        <v>33</v>
      </c>
      <c r="L6" s="55" t="s">
        <v>48</v>
      </c>
      <c r="M6" s="56"/>
      <c r="N6" s="56"/>
      <c r="O6" s="56">
        <f t="shared" ref="O6:O27" si="2">M6+N6</f>
        <v>0</v>
      </c>
      <c r="P6" s="56">
        <f t="shared" si="0"/>
        <v>0</v>
      </c>
      <c r="Q6" s="56">
        <f t="shared" si="1"/>
        <v>0</v>
      </c>
      <c r="R6" s="56">
        <f t="shared" ref="R6:R27" si="3">P6+Q6</f>
        <v>0</v>
      </c>
      <c r="S6" s="57"/>
    </row>
    <row r="7" ht="44" customHeight="1" spans="1:19">
      <c r="A7" s="34">
        <v>3</v>
      </c>
      <c r="B7" s="35" t="s">
        <v>42</v>
      </c>
      <c r="C7" s="35" t="s">
        <v>49</v>
      </c>
      <c r="D7" s="36" t="s">
        <v>50</v>
      </c>
      <c r="E7" s="37">
        <v>1</v>
      </c>
      <c r="F7" s="38">
        <v>1000</v>
      </c>
      <c r="G7" s="39">
        <v>2</v>
      </c>
      <c r="H7" s="38" t="s">
        <v>45</v>
      </c>
      <c r="I7" s="54">
        <v>100.65</v>
      </c>
      <c r="J7" s="54">
        <v>32</v>
      </c>
      <c r="K7" s="54">
        <v>32</v>
      </c>
      <c r="L7" s="55" t="s">
        <v>51</v>
      </c>
      <c r="M7" s="56"/>
      <c r="N7" s="56"/>
      <c r="O7" s="56">
        <f t="shared" si="2"/>
        <v>0</v>
      </c>
      <c r="P7" s="56">
        <f t="shared" si="0"/>
        <v>0</v>
      </c>
      <c r="Q7" s="56">
        <f t="shared" si="1"/>
        <v>0</v>
      </c>
      <c r="R7" s="56">
        <f t="shared" si="3"/>
        <v>0</v>
      </c>
      <c r="S7" s="57"/>
    </row>
    <row r="8" ht="44" customHeight="1" spans="1:19">
      <c r="A8" s="34">
        <v>4</v>
      </c>
      <c r="B8" s="35" t="s">
        <v>42</v>
      </c>
      <c r="C8" s="35" t="s">
        <v>49</v>
      </c>
      <c r="D8" s="36" t="s">
        <v>52</v>
      </c>
      <c r="E8" s="37">
        <v>1</v>
      </c>
      <c r="F8" s="38">
        <v>1000</v>
      </c>
      <c r="G8" s="39">
        <v>2</v>
      </c>
      <c r="H8" s="38" t="s">
        <v>45</v>
      </c>
      <c r="I8" s="54">
        <v>100.65</v>
      </c>
      <c r="J8" s="54">
        <v>32</v>
      </c>
      <c r="K8" s="54">
        <v>32</v>
      </c>
      <c r="L8" s="55" t="s">
        <v>53</v>
      </c>
      <c r="M8" s="56"/>
      <c r="N8" s="56"/>
      <c r="O8" s="56">
        <f t="shared" si="2"/>
        <v>0</v>
      </c>
      <c r="P8" s="56">
        <f t="shared" si="0"/>
        <v>0</v>
      </c>
      <c r="Q8" s="56">
        <f t="shared" si="1"/>
        <v>0</v>
      </c>
      <c r="R8" s="56">
        <f t="shared" si="3"/>
        <v>0</v>
      </c>
      <c r="S8" s="57"/>
    </row>
    <row r="9" ht="44" customHeight="1" spans="1:19">
      <c r="A9" s="34">
        <v>5</v>
      </c>
      <c r="B9" s="35" t="s">
        <v>42</v>
      </c>
      <c r="C9" s="35" t="s">
        <v>54</v>
      </c>
      <c r="D9" s="36" t="s">
        <v>55</v>
      </c>
      <c r="E9" s="37">
        <v>3</v>
      </c>
      <c r="F9" s="38">
        <v>13500</v>
      </c>
      <c r="G9" s="39">
        <v>2.5</v>
      </c>
      <c r="H9" s="38" t="s">
        <v>45</v>
      </c>
      <c r="I9" s="54">
        <v>73.4</v>
      </c>
      <c r="J9" s="54">
        <v>17</v>
      </c>
      <c r="K9" s="54">
        <v>17</v>
      </c>
      <c r="L9" s="55" t="s">
        <v>56</v>
      </c>
      <c r="M9" s="56"/>
      <c r="N9" s="56"/>
      <c r="O9" s="56">
        <f t="shared" si="2"/>
        <v>0</v>
      </c>
      <c r="P9" s="56">
        <f t="shared" si="0"/>
        <v>0</v>
      </c>
      <c r="Q9" s="56">
        <f t="shared" si="1"/>
        <v>0</v>
      </c>
      <c r="R9" s="56">
        <f t="shared" si="3"/>
        <v>0</v>
      </c>
      <c r="S9" s="57"/>
    </row>
    <row r="10" ht="44" customHeight="1" spans="1:19">
      <c r="A10" s="34">
        <v>6</v>
      </c>
      <c r="B10" s="35" t="s">
        <v>42</v>
      </c>
      <c r="C10" s="35" t="s">
        <v>54</v>
      </c>
      <c r="D10" s="36" t="s">
        <v>57</v>
      </c>
      <c r="E10" s="37">
        <v>1</v>
      </c>
      <c r="F10" s="38">
        <v>13500</v>
      </c>
      <c r="G10" s="39">
        <v>2.5</v>
      </c>
      <c r="H10" s="38" t="s">
        <v>45</v>
      </c>
      <c r="I10" s="54">
        <v>77.3</v>
      </c>
      <c r="J10" s="54">
        <v>18</v>
      </c>
      <c r="K10" s="54">
        <v>18</v>
      </c>
      <c r="L10" s="55" t="s">
        <v>58</v>
      </c>
      <c r="M10" s="56"/>
      <c r="N10" s="56"/>
      <c r="O10" s="56">
        <f t="shared" si="2"/>
        <v>0</v>
      </c>
      <c r="P10" s="56">
        <f t="shared" ref="P10:P13" si="4">M10*E10</f>
        <v>0</v>
      </c>
      <c r="Q10" s="56">
        <f t="shared" ref="Q10:Q13" si="5">N10*E10</f>
        <v>0</v>
      </c>
      <c r="R10" s="56">
        <f t="shared" si="3"/>
        <v>0</v>
      </c>
      <c r="S10" s="57"/>
    </row>
    <row r="11" ht="44" customHeight="1" spans="1:19">
      <c r="A11" s="34">
        <v>7</v>
      </c>
      <c r="B11" s="35" t="s">
        <v>42</v>
      </c>
      <c r="C11" s="35" t="s">
        <v>54</v>
      </c>
      <c r="D11" s="36" t="s">
        <v>59</v>
      </c>
      <c r="E11" s="37">
        <v>1</v>
      </c>
      <c r="F11" s="38">
        <v>1000</v>
      </c>
      <c r="G11" s="39">
        <v>1</v>
      </c>
      <c r="H11" s="38" t="s">
        <v>60</v>
      </c>
      <c r="I11" s="54">
        <v>3.95</v>
      </c>
      <c r="J11" s="54">
        <v>2</v>
      </c>
      <c r="K11" s="54">
        <v>2</v>
      </c>
      <c r="L11" s="55" t="s">
        <v>61</v>
      </c>
      <c r="M11" s="56"/>
      <c r="N11" s="56"/>
      <c r="O11" s="56">
        <f t="shared" si="2"/>
        <v>0</v>
      </c>
      <c r="P11" s="56">
        <f t="shared" si="4"/>
        <v>0</v>
      </c>
      <c r="Q11" s="56">
        <f t="shared" si="5"/>
        <v>0</v>
      </c>
      <c r="R11" s="56">
        <f t="shared" si="3"/>
        <v>0</v>
      </c>
      <c r="S11" s="57"/>
    </row>
    <row r="12" ht="44" customHeight="1" spans="1:19">
      <c r="A12" s="34">
        <v>8</v>
      </c>
      <c r="B12" s="35" t="s">
        <v>42</v>
      </c>
      <c r="C12" s="35" t="s">
        <v>54</v>
      </c>
      <c r="D12" s="36" t="s">
        <v>62</v>
      </c>
      <c r="E12" s="37">
        <v>1</v>
      </c>
      <c r="F12" s="38">
        <v>1600</v>
      </c>
      <c r="G12" s="39">
        <v>2</v>
      </c>
      <c r="H12" s="38" t="s">
        <v>45</v>
      </c>
      <c r="I12" s="54">
        <v>77.3</v>
      </c>
      <c r="J12" s="54">
        <v>18</v>
      </c>
      <c r="K12" s="54">
        <v>18</v>
      </c>
      <c r="L12" s="55" t="s">
        <v>63</v>
      </c>
      <c r="M12" s="56"/>
      <c r="N12" s="56"/>
      <c r="O12" s="56">
        <f t="shared" si="2"/>
        <v>0</v>
      </c>
      <c r="P12" s="56">
        <f t="shared" si="4"/>
        <v>0</v>
      </c>
      <c r="Q12" s="56">
        <f t="shared" si="5"/>
        <v>0</v>
      </c>
      <c r="R12" s="56">
        <f t="shared" si="3"/>
        <v>0</v>
      </c>
      <c r="S12" s="57"/>
    </row>
    <row r="13" ht="44" customHeight="1" spans="1:19">
      <c r="A13" s="34">
        <v>9</v>
      </c>
      <c r="B13" s="35" t="s">
        <v>42</v>
      </c>
      <c r="C13" s="35" t="s">
        <v>64</v>
      </c>
      <c r="D13" s="40" t="s">
        <v>65</v>
      </c>
      <c r="E13" s="40">
        <v>1</v>
      </c>
      <c r="F13" s="38">
        <v>1000</v>
      </c>
      <c r="G13" s="39">
        <v>2</v>
      </c>
      <c r="H13" s="38" t="s">
        <v>45</v>
      </c>
      <c r="I13" s="54">
        <v>92.75</v>
      </c>
      <c r="J13" s="54">
        <v>31</v>
      </c>
      <c r="K13" s="54">
        <v>31</v>
      </c>
      <c r="L13" s="55" t="s">
        <v>66</v>
      </c>
      <c r="M13" s="56"/>
      <c r="N13" s="56"/>
      <c r="O13" s="56">
        <f t="shared" si="2"/>
        <v>0</v>
      </c>
      <c r="P13" s="56">
        <f t="shared" si="4"/>
        <v>0</v>
      </c>
      <c r="Q13" s="56">
        <f t="shared" si="5"/>
        <v>0</v>
      </c>
      <c r="R13" s="56">
        <f t="shared" si="3"/>
        <v>0</v>
      </c>
      <c r="S13" s="57"/>
    </row>
    <row r="14" ht="44" customHeight="1" spans="1:19">
      <c r="A14" s="34">
        <v>10</v>
      </c>
      <c r="B14" s="35" t="s">
        <v>42</v>
      </c>
      <c r="C14" s="35" t="s">
        <v>64</v>
      </c>
      <c r="D14" s="40" t="s">
        <v>67</v>
      </c>
      <c r="E14" s="40">
        <v>1</v>
      </c>
      <c r="F14" s="38">
        <v>1000</v>
      </c>
      <c r="G14" s="39">
        <v>2</v>
      </c>
      <c r="H14" s="38" t="s">
        <v>45</v>
      </c>
      <c r="I14" s="54">
        <v>92.75</v>
      </c>
      <c r="J14" s="54">
        <v>31</v>
      </c>
      <c r="K14" s="54">
        <v>31</v>
      </c>
      <c r="L14" s="55" t="s">
        <v>68</v>
      </c>
      <c r="M14" s="56"/>
      <c r="N14" s="56"/>
      <c r="O14" s="56">
        <f t="shared" si="2"/>
        <v>0</v>
      </c>
      <c r="P14" s="56">
        <f t="shared" ref="P14:P17" si="6">M14*E14</f>
        <v>0</v>
      </c>
      <c r="Q14" s="56">
        <f t="shared" ref="Q14:Q17" si="7">N14*E14</f>
        <v>0</v>
      </c>
      <c r="R14" s="56">
        <f t="shared" si="3"/>
        <v>0</v>
      </c>
      <c r="S14" s="57"/>
    </row>
    <row r="15" ht="44" customHeight="1" spans="1:19">
      <c r="A15" s="34">
        <v>11</v>
      </c>
      <c r="B15" s="35" t="s">
        <v>42</v>
      </c>
      <c r="C15" s="35" t="s">
        <v>69</v>
      </c>
      <c r="D15" s="40" t="s">
        <v>70</v>
      </c>
      <c r="E15" s="40">
        <v>1</v>
      </c>
      <c r="F15" s="38">
        <v>1000</v>
      </c>
      <c r="G15" s="39">
        <v>2</v>
      </c>
      <c r="H15" s="38" t="s">
        <v>45</v>
      </c>
      <c r="I15" s="54">
        <v>98.45</v>
      </c>
      <c r="J15" s="54">
        <v>33</v>
      </c>
      <c r="K15" s="54">
        <v>33</v>
      </c>
      <c r="L15" s="55" t="s">
        <v>71</v>
      </c>
      <c r="M15" s="56"/>
      <c r="N15" s="56"/>
      <c r="O15" s="56">
        <f t="shared" si="2"/>
        <v>0</v>
      </c>
      <c r="P15" s="56">
        <f t="shared" si="6"/>
        <v>0</v>
      </c>
      <c r="Q15" s="56">
        <f t="shared" si="7"/>
        <v>0</v>
      </c>
      <c r="R15" s="56">
        <f t="shared" si="3"/>
        <v>0</v>
      </c>
      <c r="S15" s="57"/>
    </row>
    <row r="16" ht="44" customHeight="1" spans="1:19">
      <c r="A16" s="34">
        <v>12</v>
      </c>
      <c r="B16" s="35" t="s">
        <v>42</v>
      </c>
      <c r="C16" s="35" t="s">
        <v>69</v>
      </c>
      <c r="D16" s="40" t="s">
        <v>70</v>
      </c>
      <c r="E16" s="40">
        <v>1</v>
      </c>
      <c r="F16" s="38">
        <v>1000</v>
      </c>
      <c r="G16" s="39">
        <v>2</v>
      </c>
      <c r="H16" s="38" t="s">
        <v>45</v>
      </c>
      <c r="I16" s="54">
        <v>98.45</v>
      </c>
      <c r="J16" s="54">
        <v>33</v>
      </c>
      <c r="K16" s="54">
        <v>33</v>
      </c>
      <c r="L16" s="55" t="s">
        <v>72</v>
      </c>
      <c r="M16" s="56"/>
      <c r="N16" s="56"/>
      <c r="O16" s="56">
        <f t="shared" si="2"/>
        <v>0</v>
      </c>
      <c r="P16" s="56">
        <f t="shared" si="6"/>
        <v>0</v>
      </c>
      <c r="Q16" s="56">
        <f t="shared" si="7"/>
        <v>0</v>
      </c>
      <c r="R16" s="56">
        <f t="shared" si="3"/>
        <v>0</v>
      </c>
      <c r="S16" s="57"/>
    </row>
    <row r="17" ht="44" customHeight="1" spans="1:19">
      <c r="A17" s="34">
        <v>13</v>
      </c>
      <c r="B17" s="35" t="s">
        <v>42</v>
      </c>
      <c r="C17" s="35" t="s">
        <v>73</v>
      </c>
      <c r="D17" s="40" t="s">
        <v>74</v>
      </c>
      <c r="E17" s="40">
        <v>1</v>
      </c>
      <c r="F17" s="38">
        <v>1000</v>
      </c>
      <c r="G17" s="39">
        <v>2</v>
      </c>
      <c r="H17" s="38" t="s">
        <v>45</v>
      </c>
      <c r="I17" s="54">
        <v>100.15</v>
      </c>
      <c r="J17" s="54">
        <v>33</v>
      </c>
      <c r="K17" s="54">
        <v>33</v>
      </c>
      <c r="L17" s="55" t="s">
        <v>75</v>
      </c>
      <c r="M17" s="56"/>
      <c r="N17" s="56"/>
      <c r="O17" s="56">
        <f t="shared" si="2"/>
        <v>0</v>
      </c>
      <c r="P17" s="56">
        <f t="shared" si="6"/>
        <v>0</v>
      </c>
      <c r="Q17" s="56">
        <f t="shared" si="7"/>
        <v>0</v>
      </c>
      <c r="R17" s="56">
        <f t="shared" si="3"/>
        <v>0</v>
      </c>
      <c r="S17" s="57"/>
    </row>
    <row r="18" ht="44" customHeight="1" spans="1:19">
      <c r="A18" s="34">
        <v>14</v>
      </c>
      <c r="B18" s="35" t="s">
        <v>42</v>
      </c>
      <c r="C18" s="35" t="s">
        <v>73</v>
      </c>
      <c r="D18" s="40" t="s">
        <v>76</v>
      </c>
      <c r="E18" s="40">
        <v>1</v>
      </c>
      <c r="F18" s="38">
        <v>1000</v>
      </c>
      <c r="G18" s="39">
        <v>2</v>
      </c>
      <c r="H18" s="38" t="s">
        <v>45</v>
      </c>
      <c r="I18" s="54">
        <v>100.15</v>
      </c>
      <c r="J18" s="54">
        <v>33</v>
      </c>
      <c r="K18" s="54">
        <v>33</v>
      </c>
      <c r="L18" s="55" t="s">
        <v>77</v>
      </c>
      <c r="M18" s="56"/>
      <c r="N18" s="56"/>
      <c r="O18" s="56">
        <f t="shared" si="2"/>
        <v>0</v>
      </c>
      <c r="P18" s="56">
        <f t="shared" ref="P18:P27" si="8">M18*E18</f>
        <v>0</v>
      </c>
      <c r="Q18" s="56">
        <f t="shared" ref="Q18:Q27" si="9">N18*E18</f>
        <v>0</v>
      </c>
      <c r="R18" s="56">
        <f t="shared" si="3"/>
        <v>0</v>
      </c>
      <c r="S18" s="57"/>
    </row>
    <row r="19" ht="44" customHeight="1" spans="1:19">
      <c r="A19" s="34">
        <v>15</v>
      </c>
      <c r="B19" s="35" t="s">
        <v>42</v>
      </c>
      <c r="C19" s="35" t="s">
        <v>78</v>
      </c>
      <c r="D19" s="40" t="s">
        <v>79</v>
      </c>
      <c r="E19" s="40">
        <v>1</v>
      </c>
      <c r="F19" s="38">
        <v>1000</v>
      </c>
      <c r="G19" s="39">
        <v>1</v>
      </c>
      <c r="H19" s="38" t="s">
        <v>60</v>
      </c>
      <c r="I19" s="54">
        <v>5</v>
      </c>
      <c r="J19" s="54">
        <v>2</v>
      </c>
      <c r="K19" s="54">
        <v>2</v>
      </c>
      <c r="L19" s="55"/>
      <c r="M19" s="56"/>
      <c r="N19" s="56"/>
      <c r="O19" s="56">
        <f t="shared" si="2"/>
        <v>0</v>
      </c>
      <c r="P19" s="56">
        <f t="shared" si="8"/>
        <v>0</v>
      </c>
      <c r="Q19" s="56">
        <f t="shared" si="9"/>
        <v>0</v>
      </c>
      <c r="R19" s="56">
        <f t="shared" si="3"/>
        <v>0</v>
      </c>
      <c r="S19" s="57"/>
    </row>
    <row r="20" ht="44" customHeight="1" spans="1:19">
      <c r="A20" s="34">
        <v>16</v>
      </c>
      <c r="B20" s="35" t="s">
        <v>42</v>
      </c>
      <c r="C20" s="35" t="s">
        <v>80</v>
      </c>
      <c r="D20" s="40" t="s">
        <v>81</v>
      </c>
      <c r="E20" s="40">
        <v>1</v>
      </c>
      <c r="F20" s="38">
        <v>1000</v>
      </c>
      <c r="G20" s="39">
        <v>2</v>
      </c>
      <c r="H20" s="38" t="s">
        <v>45</v>
      </c>
      <c r="I20" s="54">
        <v>69.85</v>
      </c>
      <c r="J20" s="54">
        <v>23</v>
      </c>
      <c r="K20" s="54">
        <v>23</v>
      </c>
      <c r="L20" s="55" t="s">
        <v>82</v>
      </c>
      <c r="M20" s="56"/>
      <c r="N20" s="56"/>
      <c r="O20" s="56">
        <f t="shared" si="2"/>
        <v>0</v>
      </c>
      <c r="P20" s="56">
        <f t="shared" si="8"/>
        <v>0</v>
      </c>
      <c r="Q20" s="56">
        <f t="shared" si="9"/>
        <v>0</v>
      </c>
      <c r="R20" s="56">
        <f t="shared" si="3"/>
        <v>0</v>
      </c>
      <c r="S20" s="57"/>
    </row>
    <row r="21" ht="44" customHeight="1" spans="1:19">
      <c r="A21" s="34">
        <v>17</v>
      </c>
      <c r="B21" s="35" t="s">
        <v>42</v>
      </c>
      <c r="C21" s="35" t="s">
        <v>80</v>
      </c>
      <c r="D21" s="40" t="s">
        <v>83</v>
      </c>
      <c r="E21" s="40">
        <v>1</v>
      </c>
      <c r="F21" s="38">
        <v>1000</v>
      </c>
      <c r="G21" s="39">
        <v>2</v>
      </c>
      <c r="H21" s="38" t="s">
        <v>45</v>
      </c>
      <c r="I21" s="54">
        <v>69.85</v>
      </c>
      <c r="J21" s="54">
        <v>23</v>
      </c>
      <c r="K21" s="54">
        <v>23</v>
      </c>
      <c r="L21" s="55" t="s">
        <v>84</v>
      </c>
      <c r="M21" s="56"/>
      <c r="N21" s="56"/>
      <c r="O21" s="56">
        <f t="shared" si="2"/>
        <v>0</v>
      </c>
      <c r="P21" s="56">
        <f t="shared" si="8"/>
        <v>0</v>
      </c>
      <c r="Q21" s="56">
        <f t="shared" si="9"/>
        <v>0</v>
      </c>
      <c r="R21" s="56">
        <f t="shared" si="3"/>
        <v>0</v>
      </c>
      <c r="S21" s="57"/>
    </row>
    <row r="22" ht="44" customHeight="1" spans="1:19">
      <c r="A22" s="34">
        <v>18</v>
      </c>
      <c r="B22" s="35" t="s">
        <v>42</v>
      </c>
      <c r="C22" s="35" t="s">
        <v>85</v>
      </c>
      <c r="D22" s="40" t="s">
        <v>86</v>
      </c>
      <c r="E22" s="40">
        <v>1</v>
      </c>
      <c r="F22" s="38">
        <v>1000</v>
      </c>
      <c r="G22" s="39">
        <v>2</v>
      </c>
      <c r="H22" s="38" t="s">
        <v>45</v>
      </c>
      <c r="I22" s="54">
        <v>73.35</v>
      </c>
      <c r="J22" s="54">
        <v>24</v>
      </c>
      <c r="K22" s="54">
        <v>24</v>
      </c>
      <c r="L22" s="55" t="s">
        <v>87</v>
      </c>
      <c r="M22" s="56"/>
      <c r="N22" s="56"/>
      <c r="O22" s="56">
        <f t="shared" si="2"/>
        <v>0</v>
      </c>
      <c r="P22" s="56">
        <f t="shared" si="8"/>
        <v>0</v>
      </c>
      <c r="Q22" s="56">
        <f t="shared" si="9"/>
        <v>0</v>
      </c>
      <c r="R22" s="56">
        <f t="shared" si="3"/>
        <v>0</v>
      </c>
      <c r="S22" s="57"/>
    </row>
    <row r="23" ht="44" customHeight="1" spans="1:19">
      <c r="A23" s="34">
        <v>19</v>
      </c>
      <c r="B23" s="35" t="s">
        <v>42</v>
      </c>
      <c r="C23" s="35" t="s">
        <v>85</v>
      </c>
      <c r="D23" s="40" t="s">
        <v>88</v>
      </c>
      <c r="E23" s="40">
        <v>1</v>
      </c>
      <c r="F23" s="38">
        <v>1000</v>
      </c>
      <c r="G23" s="39">
        <v>2</v>
      </c>
      <c r="H23" s="38" t="s">
        <v>45</v>
      </c>
      <c r="I23" s="54">
        <v>73.35</v>
      </c>
      <c r="J23" s="54">
        <v>24</v>
      </c>
      <c r="K23" s="54">
        <v>24</v>
      </c>
      <c r="L23" s="55" t="s">
        <v>89</v>
      </c>
      <c r="M23" s="56"/>
      <c r="N23" s="56"/>
      <c r="O23" s="56">
        <f t="shared" si="2"/>
        <v>0</v>
      </c>
      <c r="P23" s="56">
        <f t="shared" si="8"/>
        <v>0</v>
      </c>
      <c r="Q23" s="56">
        <f t="shared" si="9"/>
        <v>0</v>
      </c>
      <c r="R23" s="56">
        <f t="shared" si="3"/>
        <v>0</v>
      </c>
      <c r="S23" s="57"/>
    </row>
    <row r="24" ht="44" customHeight="1" spans="1:19">
      <c r="A24" s="34">
        <v>20</v>
      </c>
      <c r="B24" s="35" t="s">
        <v>90</v>
      </c>
      <c r="C24" s="35" t="s">
        <v>91</v>
      </c>
      <c r="D24" s="40" t="s">
        <v>92</v>
      </c>
      <c r="E24" s="40">
        <v>1</v>
      </c>
      <c r="F24" s="38">
        <v>1000</v>
      </c>
      <c r="G24" s="39">
        <v>1</v>
      </c>
      <c r="H24" s="38" t="s">
        <v>60</v>
      </c>
      <c r="I24" s="54">
        <v>4.2</v>
      </c>
      <c r="J24" s="54">
        <v>2</v>
      </c>
      <c r="K24" s="54">
        <v>2</v>
      </c>
      <c r="L24" s="55"/>
      <c r="M24" s="56"/>
      <c r="N24" s="56"/>
      <c r="O24" s="56">
        <f t="shared" si="2"/>
        <v>0</v>
      </c>
      <c r="P24" s="56">
        <f t="shared" si="8"/>
        <v>0</v>
      </c>
      <c r="Q24" s="56">
        <f t="shared" si="9"/>
        <v>0</v>
      </c>
      <c r="R24" s="56">
        <f t="shared" si="3"/>
        <v>0</v>
      </c>
      <c r="S24" s="57"/>
    </row>
    <row r="25" ht="54" customHeight="1" spans="1:19">
      <c r="A25" s="34">
        <v>21</v>
      </c>
      <c r="B25" s="35" t="s">
        <v>93</v>
      </c>
      <c r="C25" s="35" t="s">
        <v>94</v>
      </c>
      <c r="D25" s="40" t="s">
        <v>95</v>
      </c>
      <c r="E25" s="40">
        <v>1</v>
      </c>
      <c r="F25" s="41" t="s">
        <v>96</v>
      </c>
      <c r="G25" s="41"/>
      <c r="H25" s="41"/>
      <c r="I25" s="41"/>
      <c r="J25" s="41"/>
      <c r="K25" s="41"/>
      <c r="L25" s="58"/>
      <c r="M25" s="56"/>
      <c r="N25" s="56"/>
      <c r="O25" s="56">
        <f t="shared" si="2"/>
        <v>0</v>
      </c>
      <c r="P25" s="56">
        <f t="shared" si="8"/>
        <v>0</v>
      </c>
      <c r="Q25" s="56">
        <f t="shared" si="9"/>
        <v>0</v>
      </c>
      <c r="R25" s="56">
        <f t="shared" si="3"/>
        <v>0</v>
      </c>
      <c r="S25" s="57"/>
    </row>
    <row r="26" ht="60" customHeight="1" spans="1:19">
      <c r="A26" s="34">
        <v>22</v>
      </c>
      <c r="B26" s="35" t="s">
        <v>93</v>
      </c>
      <c r="C26" s="35" t="s">
        <v>97</v>
      </c>
      <c r="D26" s="40" t="s">
        <v>98</v>
      </c>
      <c r="E26" s="40">
        <v>1</v>
      </c>
      <c r="F26" s="42"/>
      <c r="G26" s="42"/>
      <c r="H26" s="42"/>
      <c r="I26" s="42"/>
      <c r="J26" s="42"/>
      <c r="K26" s="42"/>
      <c r="L26" s="59"/>
      <c r="M26" s="56"/>
      <c r="N26" s="56"/>
      <c r="O26" s="56">
        <f t="shared" si="2"/>
        <v>0</v>
      </c>
      <c r="P26" s="56">
        <f t="shared" si="8"/>
        <v>0</v>
      </c>
      <c r="Q26" s="56">
        <f t="shared" si="9"/>
        <v>0</v>
      </c>
      <c r="R26" s="56">
        <f t="shared" si="3"/>
        <v>0</v>
      </c>
      <c r="S26" s="57"/>
    </row>
    <row r="27" ht="85" customHeight="1" spans="1:19">
      <c r="A27" s="34">
        <v>23</v>
      </c>
      <c r="B27" s="35" t="s">
        <v>93</v>
      </c>
      <c r="C27" s="35" t="s">
        <v>97</v>
      </c>
      <c r="D27" s="40" t="s">
        <v>99</v>
      </c>
      <c r="E27" s="40">
        <v>1</v>
      </c>
      <c r="F27" s="43"/>
      <c r="G27" s="43"/>
      <c r="H27" s="43"/>
      <c r="I27" s="43"/>
      <c r="J27" s="43"/>
      <c r="K27" s="43"/>
      <c r="L27" s="60"/>
      <c r="M27" s="56"/>
      <c r="N27" s="56"/>
      <c r="O27" s="56">
        <f t="shared" si="2"/>
        <v>0</v>
      </c>
      <c r="P27" s="56">
        <f t="shared" si="8"/>
        <v>0</v>
      </c>
      <c r="Q27" s="56">
        <f t="shared" si="9"/>
        <v>0</v>
      </c>
      <c r="R27" s="56">
        <f t="shared" si="3"/>
        <v>0</v>
      </c>
      <c r="S27" s="57"/>
    </row>
    <row r="28" ht="44" customHeight="1" spans="1:19">
      <c r="A28" s="44" t="s">
        <v>100</v>
      </c>
      <c r="B28" s="44"/>
      <c r="C28" s="44"/>
      <c r="D28" s="44"/>
      <c r="E28" s="45">
        <f>SUM(E5:E24)</f>
        <v>24</v>
      </c>
      <c r="F28" s="46"/>
      <c r="G28" s="39"/>
      <c r="H28" s="44"/>
      <c r="I28" s="44"/>
      <c r="J28" s="44"/>
      <c r="K28" s="44"/>
      <c r="L28" s="44"/>
      <c r="M28" s="44"/>
      <c r="N28" s="44"/>
      <c r="O28" s="44"/>
      <c r="P28" s="61">
        <f>SUM(P5:P27)</f>
        <v>0</v>
      </c>
      <c r="Q28" s="61">
        <f>SUM(Q5:Q27)</f>
        <v>0</v>
      </c>
      <c r="R28" s="61">
        <f>SUM(R5:R27)</f>
        <v>0</v>
      </c>
      <c r="S28" s="57"/>
    </row>
    <row r="31" s="3" customFormat="1" ht="14.25" customHeight="1" spans="1:7">
      <c r="A31" s="22" t="s">
        <v>8</v>
      </c>
      <c r="B31" s="22"/>
      <c r="C31" s="22"/>
      <c r="D31" s="22"/>
      <c r="E31" s="22"/>
      <c r="F31" s="22"/>
      <c r="G31" s="22"/>
    </row>
    <row r="32" s="3" customFormat="1" ht="14.25" customHeight="1" spans="1:7">
      <c r="A32" s="22" t="s">
        <v>9</v>
      </c>
      <c r="B32" s="22"/>
      <c r="C32" s="22"/>
      <c r="D32" s="22"/>
      <c r="E32" s="22"/>
      <c r="F32" s="22"/>
      <c r="G32" s="22"/>
    </row>
    <row r="33" s="3" customFormat="1" ht="14.25" customHeight="1" spans="1:7">
      <c r="A33" s="22" t="s">
        <v>10</v>
      </c>
      <c r="B33" s="22"/>
      <c r="C33" s="22"/>
      <c r="D33" s="22"/>
      <c r="E33" s="22"/>
      <c r="F33" s="22"/>
      <c r="G33" s="22"/>
    </row>
  </sheetData>
  <mergeCells count="12">
    <mergeCell ref="A1:R1"/>
    <mergeCell ref="M2:R2"/>
    <mergeCell ref="M3:O3"/>
    <mergeCell ref="P3:R3"/>
    <mergeCell ref="A28:D28"/>
    <mergeCell ref="A31:G31"/>
    <mergeCell ref="A33:G33"/>
    <mergeCell ref="A2:A4"/>
    <mergeCell ref="S2:S4"/>
    <mergeCell ref="B2:E3"/>
    <mergeCell ref="F2:L3"/>
    <mergeCell ref="F25:L27"/>
  </mergeCells>
  <pageMargins left="0.75" right="0.75" top="1" bottom="1" header="0.5" footer="0.5"/>
  <pageSetup paperSize="9" scale="42"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3"/>
  <sheetViews>
    <sheetView view="pageBreakPreview" zoomScale="85" zoomScaleNormal="85" zoomScaleSheetLayoutView="85" workbookViewId="0">
      <selection activeCell="R7" sqref="R7"/>
    </sheetView>
  </sheetViews>
  <sheetFormatPr defaultColWidth="8.725" defaultRowHeight="13.5"/>
  <cols>
    <col min="2" max="2" width="15.3" customWidth="1"/>
    <col min="4" max="4" width="30.1583333333333" customWidth="1"/>
    <col min="6" max="6" width="10.725"/>
    <col min="9" max="11" width="11.8166666666667" customWidth="1"/>
    <col min="12" max="12" width="23.0916666666667" customWidth="1"/>
    <col min="14" max="14" width="12.8166666666667"/>
  </cols>
  <sheetData>
    <row r="1" ht="29.25" spans="1:14">
      <c r="A1" s="23" t="s">
        <v>101</v>
      </c>
      <c r="B1" s="23"/>
      <c r="C1" s="23"/>
      <c r="D1" s="23"/>
      <c r="E1" s="23"/>
      <c r="F1" s="23"/>
      <c r="G1" s="23"/>
      <c r="H1" s="23"/>
      <c r="I1" s="23"/>
      <c r="J1" s="23"/>
      <c r="K1" s="23"/>
      <c r="L1" s="23"/>
      <c r="M1" s="23"/>
      <c r="N1" s="23"/>
    </row>
    <row r="2" spans="1:15">
      <c r="A2" s="24" t="s">
        <v>22</v>
      </c>
      <c r="B2" s="25" t="s">
        <v>22</v>
      </c>
      <c r="C2" s="25"/>
      <c r="D2" s="25"/>
      <c r="E2" s="25"/>
      <c r="F2" s="26" t="s">
        <v>23</v>
      </c>
      <c r="G2" s="27"/>
      <c r="H2" s="27"/>
      <c r="I2" s="27"/>
      <c r="J2" s="27"/>
      <c r="K2" s="27"/>
      <c r="L2" s="27"/>
      <c r="M2" s="47" t="s">
        <v>24</v>
      </c>
      <c r="N2" s="48"/>
      <c r="O2" s="49" t="s">
        <v>17</v>
      </c>
    </row>
    <row r="3" ht="28" customHeight="1" spans="1:15">
      <c r="A3" s="24"/>
      <c r="B3" s="25"/>
      <c r="C3" s="25"/>
      <c r="D3" s="25"/>
      <c r="E3" s="25"/>
      <c r="F3" s="28"/>
      <c r="G3" s="29"/>
      <c r="H3" s="29"/>
      <c r="I3" s="29"/>
      <c r="J3" s="29"/>
      <c r="K3" s="29"/>
      <c r="L3" s="29"/>
      <c r="M3" s="50"/>
      <c r="N3" s="51"/>
      <c r="O3" s="52"/>
    </row>
    <row r="4" ht="45" spans="1:15">
      <c r="A4" s="24"/>
      <c r="B4" s="30" t="s">
        <v>27</v>
      </c>
      <c r="C4" s="30" t="s">
        <v>28</v>
      </c>
      <c r="D4" s="30" t="s">
        <v>29</v>
      </c>
      <c r="E4" s="31" t="s">
        <v>30</v>
      </c>
      <c r="F4" s="32" t="s">
        <v>31</v>
      </c>
      <c r="G4" s="33" t="s">
        <v>32</v>
      </c>
      <c r="H4" s="30" t="s">
        <v>33</v>
      </c>
      <c r="I4" s="33" t="s">
        <v>34</v>
      </c>
      <c r="J4" s="33" t="s">
        <v>35</v>
      </c>
      <c r="K4" s="33" t="s">
        <v>36</v>
      </c>
      <c r="L4" s="31" t="s">
        <v>37</v>
      </c>
      <c r="M4" s="31" t="s">
        <v>102</v>
      </c>
      <c r="N4" s="31" t="s">
        <v>103</v>
      </c>
      <c r="O4" s="53"/>
    </row>
    <row r="5" ht="44" customHeight="1" spans="1:15">
      <c r="A5" s="34">
        <v>1</v>
      </c>
      <c r="B5" s="35" t="s">
        <v>42</v>
      </c>
      <c r="C5" s="35" t="s">
        <v>43</v>
      </c>
      <c r="D5" s="36" t="s">
        <v>44</v>
      </c>
      <c r="E5" s="37">
        <v>2</v>
      </c>
      <c r="F5" s="38">
        <v>1000</v>
      </c>
      <c r="G5" s="39">
        <v>2</v>
      </c>
      <c r="H5" s="38" t="s">
        <v>45</v>
      </c>
      <c r="I5" s="54">
        <v>99.95</v>
      </c>
      <c r="J5" s="54">
        <v>33</v>
      </c>
      <c r="K5" s="54">
        <v>64</v>
      </c>
      <c r="L5" s="55" t="s">
        <v>46</v>
      </c>
      <c r="M5" s="56"/>
      <c r="N5" s="56">
        <f>E5*M5</f>
        <v>0</v>
      </c>
      <c r="O5" s="57"/>
    </row>
    <row r="6" ht="44" customHeight="1" spans="1:15">
      <c r="A6" s="34">
        <v>2</v>
      </c>
      <c r="B6" s="35" t="s">
        <v>42</v>
      </c>
      <c r="C6" s="35" t="s">
        <v>43</v>
      </c>
      <c r="D6" s="36" t="s">
        <v>47</v>
      </c>
      <c r="E6" s="37">
        <v>2</v>
      </c>
      <c r="F6" s="38">
        <v>1000</v>
      </c>
      <c r="G6" s="39">
        <v>2</v>
      </c>
      <c r="H6" s="38" t="s">
        <v>45</v>
      </c>
      <c r="I6" s="54">
        <v>99.95</v>
      </c>
      <c r="J6" s="54">
        <v>33</v>
      </c>
      <c r="K6" s="54">
        <v>33</v>
      </c>
      <c r="L6" s="55" t="s">
        <v>48</v>
      </c>
      <c r="M6" s="56"/>
      <c r="N6" s="56">
        <f t="shared" ref="N6:N27" si="0">E6*M6</f>
        <v>0</v>
      </c>
      <c r="O6" s="57"/>
    </row>
    <row r="7" ht="44" customHeight="1" spans="1:15">
      <c r="A7" s="34">
        <v>3</v>
      </c>
      <c r="B7" s="35" t="s">
        <v>42</v>
      </c>
      <c r="C7" s="35" t="s">
        <v>49</v>
      </c>
      <c r="D7" s="36" t="s">
        <v>50</v>
      </c>
      <c r="E7" s="37">
        <v>1</v>
      </c>
      <c r="F7" s="38">
        <v>1000</v>
      </c>
      <c r="G7" s="39">
        <v>2</v>
      </c>
      <c r="H7" s="38" t="s">
        <v>45</v>
      </c>
      <c r="I7" s="54">
        <v>100.65</v>
      </c>
      <c r="J7" s="54">
        <v>32</v>
      </c>
      <c r="K7" s="54">
        <v>32</v>
      </c>
      <c r="L7" s="55" t="s">
        <v>51</v>
      </c>
      <c r="M7" s="56"/>
      <c r="N7" s="56">
        <f t="shared" si="0"/>
        <v>0</v>
      </c>
      <c r="O7" s="57"/>
    </row>
    <row r="8" ht="44" customHeight="1" spans="1:15">
      <c r="A8" s="34">
        <v>4</v>
      </c>
      <c r="B8" s="35" t="s">
        <v>42</v>
      </c>
      <c r="C8" s="35" t="s">
        <v>49</v>
      </c>
      <c r="D8" s="36" t="s">
        <v>52</v>
      </c>
      <c r="E8" s="37">
        <v>1</v>
      </c>
      <c r="F8" s="38">
        <v>1000</v>
      </c>
      <c r="G8" s="39">
        <v>2</v>
      </c>
      <c r="H8" s="38" t="s">
        <v>45</v>
      </c>
      <c r="I8" s="54">
        <v>100.65</v>
      </c>
      <c r="J8" s="54">
        <v>32</v>
      </c>
      <c r="K8" s="54">
        <v>32</v>
      </c>
      <c r="L8" s="55" t="s">
        <v>53</v>
      </c>
      <c r="M8" s="56"/>
      <c r="N8" s="56">
        <f t="shared" si="0"/>
        <v>0</v>
      </c>
      <c r="O8" s="57"/>
    </row>
    <row r="9" ht="44" customHeight="1" spans="1:15">
      <c r="A9" s="34">
        <v>5</v>
      </c>
      <c r="B9" s="35" t="s">
        <v>42</v>
      </c>
      <c r="C9" s="35" t="s">
        <v>54</v>
      </c>
      <c r="D9" s="36" t="s">
        <v>55</v>
      </c>
      <c r="E9" s="37">
        <v>3</v>
      </c>
      <c r="F9" s="38">
        <v>13500</v>
      </c>
      <c r="G9" s="39">
        <v>2.5</v>
      </c>
      <c r="H9" s="38" t="s">
        <v>45</v>
      </c>
      <c r="I9" s="54">
        <v>73.4</v>
      </c>
      <c r="J9" s="54">
        <v>17</v>
      </c>
      <c r="K9" s="54">
        <v>17</v>
      </c>
      <c r="L9" s="55" t="s">
        <v>56</v>
      </c>
      <c r="M9" s="56"/>
      <c r="N9" s="56">
        <f t="shared" si="0"/>
        <v>0</v>
      </c>
      <c r="O9" s="57"/>
    </row>
    <row r="10" ht="44" customHeight="1" spans="1:15">
      <c r="A10" s="34">
        <v>6</v>
      </c>
      <c r="B10" s="35" t="s">
        <v>42</v>
      </c>
      <c r="C10" s="35" t="s">
        <v>54</v>
      </c>
      <c r="D10" s="36" t="s">
        <v>57</v>
      </c>
      <c r="E10" s="37">
        <v>1</v>
      </c>
      <c r="F10" s="38">
        <v>13500</v>
      </c>
      <c r="G10" s="39">
        <v>2.5</v>
      </c>
      <c r="H10" s="38" t="s">
        <v>45</v>
      </c>
      <c r="I10" s="54">
        <v>77.3</v>
      </c>
      <c r="J10" s="54">
        <v>18</v>
      </c>
      <c r="K10" s="54">
        <v>18</v>
      </c>
      <c r="L10" s="55" t="s">
        <v>58</v>
      </c>
      <c r="M10" s="56"/>
      <c r="N10" s="56">
        <f t="shared" si="0"/>
        <v>0</v>
      </c>
      <c r="O10" s="57"/>
    </row>
    <row r="11" ht="44" customHeight="1" spans="1:15">
      <c r="A11" s="34">
        <v>7</v>
      </c>
      <c r="B11" s="35" t="s">
        <v>42</v>
      </c>
      <c r="C11" s="35" t="s">
        <v>54</v>
      </c>
      <c r="D11" s="36" t="s">
        <v>59</v>
      </c>
      <c r="E11" s="37">
        <v>1</v>
      </c>
      <c r="F11" s="38">
        <v>1000</v>
      </c>
      <c r="G11" s="39">
        <v>1</v>
      </c>
      <c r="H11" s="38" t="s">
        <v>60</v>
      </c>
      <c r="I11" s="54">
        <v>3.95</v>
      </c>
      <c r="J11" s="54">
        <v>2</v>
      </c>
      <c r="K11" s="54">
        <v>2</v>
      </c>
      <c r="L11" s="55" t="s">
        <v>61</v>
      </c>
      <c r="M11" s="56"/>
      <c r="N11" s="56">
        <f t="shared" si="0"/>
        <v>0</v>
      </c>
      <c r="O11" s="57"/>
    </row>
    <row r="12" ht="44" customHeight="1" spans="1:15">
      <c r="A12" s="34">
        <v>8</v>
      </c>
      <c r="B12" s="35" t="s">
        <v>42</v>
      </c>
      <c r="C12" s="35" t="s">
        <v>54</v>
      </c>
      <c r="D12" s="36" t="s">
        <v>62</v>
      </c>
      <c r="E12" s="37">
        <v>1</v>
      </c>
      <c r="F12" s="38">
        <v>13500</v>
      </c>
      <c r="G12" s="39">
        <v>2.5</v>
      </c>
      <c r="H12" s="38" t="s">
        <v>45</v>
      </c>
      <c r="I12" s="54">
        <v>77.3</v>
      </c>
      <c r="J12" s="54">
        <v>18</v>
      </c>
      <c r="K12" s="54">
        <v>18</v>
      </c>
      <c r="L12" s="55" t="s">
        <v>63</v>
      </c>
      <c r="M12" s="56"/>
      <c r="N12" s="56">
        <f t="shared" si="0"/>
        <v>0</v>
      </c>
      <c r="O12" s="57"/>
    </row>
    <row r="13" ht="44" customHeight="1" spans="1:15">
      <c r="A13" s="34">
        <v>9</v>
      </c>
      <c r="B13" s="35" t="s">
        <v>42</v>
      </c>
      <c r="C13" s="35" t="s">
        <v>64</v>
      </c>
      <c r="D13" s="40" t="s">
        <v>65</v>
      </c>
      <c r="E13" s="40">
        <v>1</v>
      </c>
      <c r="F13" s="38">
        <v>1000</v>
      </c>
      <c r="G13" s="39">
        <v>2</v>
      </c>
      <c r="H13" s="38" t="s">
        <v>45</v>
      </c>
      <c r="I13" s="54">
        <v>92.75</v>
      </c>
      <c r="J13" s="54">
        <v>31</v>
      </c>
      <c r="K13" s="54">
        <v>31</v>
      </c>
      <c r="L13" s="55" t="s">
        <v>66</v>
      </c>
      <c r="M13" s="56"/>
      <c r="N13" s="56">
        <f t="shared" si="0"/>
        <v>0</v>
      </c>
      <c r="O13" s="57"/>
    </row>
    <row r="14" ht="44" customHeight="1" spans="1:15">
      <c r="A14" s="34">
        <v>10</v>
      </c>
      <c r="B14" s="35" t="s">
        <v>42</v>
      </c>
      <c r="C14" s="35" t="s">
        <v>64</v>
      </c>
      <c r="D14" s="40" t="s">
        <v>67</v>
      </c>
      <c r="E14" s="40">
        <v>1</v>
      </c>
      <c r="F14" s="38">
        <v>1000</v>
      </c>
      <c r="G14" s="39">
        <v>2</v>
      </c>
      <c r="H14" s="38" t="s">
        <v>45</v>
      </c>
      <c r="I14" s="54">
        <v>92.75</v>
      </c>
      <c r="J14" s="54">
        <v>31</v>
      </c>
      <c r="K14" s="54">
        <v>31</v>
      </c>
      <c r="L14" s="55" t="s">
        <v>68</v>
      </c>
      <c r="M14" s="56"/>
      <c r="N14" s="56">
        <f t="shared" si="0"/>
        <v>0</v>
      </c>
      <c r="O14" s="57"/>
    </row>
    <row r="15" ht="44" customHeight="1" spans="1:15">
      <c r="A15" s="34">
        <v>11</v>
      </c>
      <c r="B15" s="35" t="s">
        <v>42</v>
      </c>
      <c r="C15" s="35" t="s">
        <v>69</v>
      </c>
      <c r="D15" s="40" t="s">
        <v>70</v>
      </c>
      <c r="E15" s="40">
        <v>1</v>
      </c>
      <c r="F15" s="38">
        <v>1000</v>
      </c>
      <c r="G15" s="39">
        <v>2</v>
      </c>
      <c r="H15" s="38" t="s">
        <v>45</v>
      </c>
      <c r="I15" s="54">
        <v>98.45</v>
      </c>
      <c r="J15" s="54">
        <v>33</v>
      </c>
      <c r="K15" s="54">
        <v>33</v>
      </c>
      <c r="L15" s="55" t="s">
        <v>71</v>
      </c>
      <c r="M15" s="56"/>
      <c r="N15" s="56">
        <f t="shared" si="0"/>
        <v>0</v>
      </c>
      <c r="O15" s="57"/>
    </row>
    <row r="16" ht="44" customHeight="1" spans="1:15">
      <c r="A16" s="34">
        <v>12</v>
      </c>
      <c r="B16" s="35" t="s">
        <v>42</v>
      </c>
      <c r="C16" s="35" t="s">
        <v>69</v>
      </c>
      <c r="D16" s="40" t="s">
        <v>70</v>
      </c>
      <c r="E16" s="40">
        <v>1</v>
      </c>
      <c r="F16" s="38">
        <v>1000</v>
      </c>
      <c r="G16" s="39">
        <v>2</v>
      </c>
      <c r="H16" s="38" t="s">
        <v>45</v>
      </c>
      <c r="I16" s="54">
        <v>98.45</v>
      </c>
      <c r="J16" s="54">
        <v>33</v>
      </c>
      <c r="K16" s="54">
        <v>33</v>
      </c>
      <c r="L16" s="55" t="s">
        <v>72</v>
      </c>
      <c r="M16" s="56"/>
      <c r="N16" s="56">
        <f t="shared" si="0"/>
        <v>0</v>
      </c>
      <c r="O16" s="57"/>
    </row>
    <row r="17" ht="44" customHeight="1" spans="1:15">
      <c r="A17" s="34">
        <v>13</v>
      </c>
      <c r="B17" s="35" t="s">
        <v>42</v>
      </c>
      <c r="C17" s="35" t="s">
        <v>73</v>
      </c>
      <c r="D17" s="40" t="s">
        <v>74</v>
      </c>
      <c r="E17" s="40">
        <v>1</v>
      </c>
      <c r="F17" s="38">
        <v>1000</v>
      </c>
      <c r="G17" s="39">
        <v>2</v>
      </c>
      <c r="H17" s="38" t="s">
        <v>45</v>
      </c>
      <c r="I17" s="54">
        <v>100.15</v>
      </c>
      <c r="J17" s="54">
        <v>33</v>
      </c>
      <c r="K17" s="54">
        <v>33</v>
      </c>
      <c r="L17" s="55" t="s">
        <v>75</v>
      </c>
      <c r="M17" s="56"/>
      <c r="N17" s="56">
        <f t="shared" si="0"/>
        <v>0</v>
      </c>
      <c r="O17" s="57"/>
    </row>
    <row r="18" ht="44" customHeight="1" spans="1:15">
      <c r="A18" s="34">
        <v>14</v>
      </c>
      <c r="B18" s="35" t="s">
        <v>42</v>
      </c>
      <c r="C18" s="35" t="s">
        <v>73</v>
      </c>
      <c r="D18" s="40" t="s">
        <v>76</v>
      </c>
      <c r="E18" s="40">
        <v>1</v>
      </c>
      <c r="F18" s="38">
        <v>1000</v>
      </c>
      <c r="G18" s="39">
        <v>2</v>
      </c>
      <c r="H18" s="38" t="s">
        <v>45</v>
      </c>
      <c r="I18" s="54">
        <v>100.15</v>
      </c>
      <c r="J18" s="54">
        <v>33</v>
      </c>
      <c r="K18" s="54">
        <v>33</v>
      </c>
      <c r="L18" s="55" t="s">
        <v>77</v>
      </c>
      <c r="M18" s="56"/>
      <c r="N18" s="56">
        <f t="shared" si="0"/>
        <v>0</v>
      </c>
      <c r="O18" s="57"/>
    </row>
    <row r="19" ht="44" customHeight="1" spans="1:15">
      <c r="A19" s="34">
        <v>15</v>
      </c>
      <c r="B19" s="35" t="s">
        <v>42</v>
      </c>
      <c r="C19" s="35" t="s">
        <v>78</v>
      </c>
      <c r="D19" s="40" t="s">
        <v>79</v>
      </c>
      <c r="E19" s="40">
        <v>1</v>
      </c>
      <c r="F19" s="38">
        <v>1000</v>
      </c>
      <c r="G19" s="39">
        <v>1</v>
      </c>
      <c r="H19" s="38" t="s">
        <v>60</v>
      </c>
      <c r="I19" s="54">
        <v>5</v>
      </c>
      <c r="J19" s="54">
        <v>2</v>
      </c>
      <c r="K19" s="54">
        <v>2</v>
      </c>
      <c r="L19" s="55"/>
      <c r="M19" s="56"/>
      <c r="N19" s="56">
        <f t="shared" si="0"/>
        <v>0</v>
      </c>
      <c r="O19" s="57"/>
    </row>
    <row r="20" ht="44" customHeight="1" spans="1:15">
      <c r="A20" s="34">
        <v>16</v>
      </c>
      <c r="B20" s="35" t="s">
        <v>42</v>
      </c>
      <c r="C20" s="35" t="s">
        <v>80</v>
      </c>
      <c r="D20" s="40" t="s">
        <v>81</v>
      </c>
      <c r="E20" s="40">
        <v>1</v>
      </c>
      <c r="F20" s="38">
        <v>1000</v>
      </c>
      <c r="G20" s="39">
        <v>2</v>
      </c>
      <c r="H20" s="38" t="s">
        <v>45</v>
      </c>
      <c r="I20" s="54">
        <v>69.85</v>
      </c>
      <c r="J20" s="54">
        <v>23</v>
      </c>
      <c r="K20" s="54">
        <v>23</v>
      </c>
      <c r="L20" s="55" t="s">
        <v>82</v>
      </c>
      <c r="M20" s="56"/>
      <c r="N20" s="56">
        <f t="shared" si="0"/>
        <v>0</v>
      </c>
      <c r="O20" s="57"/>
    </row>
    <row r="21" ht="44" customHeight="1" spans="1:15">
      <c r="A21" s="34">
        <v>17</v>
      </c>
      <c r="B21" s="35" t="s">
        <v>42</v>
      </c>
      <c r="C21" s="35" t="s">
        <v>80</v>
      </c>
      <c r="D21" s="40" t="s">
        <v>83</v>
      </c>
      <c r="E21" s="40">
        <v>1</v>
      </c>
      <c r="F21" s="38">
        <v>1000</v>
      </c>
      <c r="G21" s="39">
        <v>2</v>
      </c>
      <c r="H21" s="38" t="s">
        <v>45</v>
      </c>
      <c r="I21" s="54">
        <v>69.85</v>
      </c>
      <c r="J21" s="54">
        <v>23</v>
      </c>
      <c r="K21" s="54">
        <v>23</v>
      </c>
      <c r="L21" s="55" t="s">
        <v>84</v>
      </c>
      <c r="M21" s="56"/>
      <c r="N21" s="56">
        <f t="shared" si="0"/>
        <v>0</v>
      </c>
      <c r="O21" s="57"/>
    </row>
    <row r="22" ht="44" customHeight="1" spans="1:15">
      <c r="A22" s="34">
        <v>18</v>
      </c>
      <c r="B22" s="35" t="s">
        <v>42</v>
      </c>
      <c r="C22" s="35" t="s">
        <v>85</v>
      </c>
      <c r="D22" s="40" t="s">
        <v>86</v>
      </c>
      <c r="E22" s="40">
        <v>1</v>
      </c>
      <c r="F22" s="38">
        <v>1000</v>
      </c>
      <c r="G22" s="39">
        <v>2</v>
      </c>
      <c r="H22" s="38" t="s">
        <v>45</v>
      </c>
      <c r="I22" s="54">
        <v>73.35</v>
      </c>
      <c r="J22" s="54">
        <v>24</v>
      </c>
      <c r="K22" s="54">
        <v>24</v>
      </c>
      <c r="L22" s="55" t="s">
        <v>87</v>
      </c>
      <c r="M22" s="56"/>
      <c r="N22" s="56">
        <f t="shared" si="0"/>
        <v>0</v>
      </c>
      <c r="O22" s="57"/>
    </row>
    <row r="23" ht="44" customHeight="1" spans="1:15">
      <c r="A23" s="34">
        <v>19</v>
      </c>
      <c r="B23" s="35" t="s">
        <v>42</v>
      </c>
      <c r="C23" s="35" t="s">
        <v>85</v>
      </c>
      <c r="D23" s="40" t="s">
        <v>88</v>
      </c>
      <c r="E23" s="40">
        <v>1</v>
      </c>
      <c r="F23" s="38">
        <v>1000</v>
      </c>
      <c r="G23" s="39">
        <v>2</v>
      </c>
      <c r="H23" s="38" t="s">
        <v>45</v>
      </c>
      <c r="I23" s="54">
        <v>73.35</v>
      </c>
      <c r="J23" s="54">
        <v>24</v>
      </c>
      <c r="K23" s="54">
        <v>24</v>
      </c>
      <c r="L23" s="55" t="s">
        <v>89</v>
      </c>
      <c r="M23" s="56"/>
      <c r="N23" s="56">
        <f t="shared" si="0"/>
        <v>0</v>
      </c>
      <c r="O23" s="57"/>
    </row>
    <row r="24" ht="44" customHeight="1" spans="1:15">
      <c r="A24" s="34">
        <v>20</v>
      </c>
      <c r="B24" s="35" t="s">
        <v>90</v>
      </c>
      <c r="C24" s="35" t="s">
        <v>91</v>
      </c>
      <c r="D24" s="40" t="s">
        <v>92</v>
      </c>
      <c r="E24" s="40">
        <v>1</v>
      </c>
      <c r="F24" s="38">
        <v>1000</v>
      </c>
      <c r="G24" s="39">
        <v>1</v>
      </c>
      <c r="H24" s="38" t="s">
        <v>60</v>
      </c>
      <c r="I24" s="54">
        <v>4.2</v>
      </c>
      <c r="J24" s="54">
        <v>2</v>
      </c>
      <c r="K24" s="54">
        <v>2</v>
      </c>
      <c r="L24" s="55"/>
      <c r="M24" s="56"/>
      <c r="N24" s="56">
        <f t="shared" si="0"/>
        <v>0</v>
      </c>
      <c r="O24" s="57"/>
    </row>
    <row r="25" ht="69" customHeight="1" spans="1:15">
      <c r="A25" s="34">
        <v>21</v>
      </c>
      <c r="B25" s="35" t="s">
        <v>93</v>
      </c>
      <c r="C25" s="35" t="s">
        <v>94</v>
      </c>
      <c r="D25" s="40" t="s">
        <v>95</v>
      </c>
      <c r="E25" s="40">
        <v>1</v>
      </c>
      <c r="F25" s="41" t="s">
        <v>96</v>
      </c>
      <c r="G25" s="41"/>
      <c r="H25" s="41"/>
      <c r="I25" s="41"/>
      <c r="J25" s="41"/>
      <c r="K25" s="41"/>
      <c r="L25" s="58"/>
      <c r="M25" s="56"/>
      <c r="N25" s="56">
        <f t="shared" si="0"/>
        <v>0</v>
      </c>
      <c r="O25" s="57"/>
    </row>
    <row r="26" ht="69" customHeight="1" spans="1:15">
      <c r="A26" s="34">
        <v>22</v>
      </c>
      <c r="B26" s="35" t="s">
        <v>93</v>
      </c>
      <c r="C26" s="35" t="s">
        <v>97</v>
      </c>
      <c r="D26" s="40" t="s">
        <v>98</v>
      </c>
      <c r="E26" s="40">
        <v>1</v>
      </c>
      <c r="F26" s="42"/>
      <c r="G26" s="42"/>
      <c r="H26" s="42"/>
      <c r="I26" s="42"/>
      <c r="J26" s="42"/>
      <c r="K26" s="42"/>
      <c r="L26" s="59"/>
      <c r="M26" s="56"/>
      <c r="N26" s="56">
        <f t="shared" si="0"/>
        <v>0</v>
      </c>
      <c r="O26" s="57"/>
    </row>
    <row r="27" ht="69" customHeight="1" spans="1:15">
      <c r="A27" s="34">
        <v>23</v>
      </c>
      <c r="B27" s="35" t="s">
        <v>93</v>
      </c>
      <c r="C27" s="35" t="s">
        <v>97</v>
      </c>
      <c r="D27" s="40" t="s">
        <v>99</v>
      </c>
      <c r="E27" s="40">
        <v>1</v>
      </c>
      <c r="F27" s="43"/>
      <c r="G27" s="43"/>
      <c r="H27" s="43"/>
      <c r="I27" s="43"/>
      <c r="J27" s="43"/>
      <c r="K27" s="43"/>
      <c r="L27" s="60"/>
      <c r="M27" s="56"/>
      <c r="N27" s="56">
        <f t="shared" si="0"/>
        <v>0</v>
      </c>
      <c r="O27" s="57"/>
    </row>
    <row r="28" ht="44" customHeight="1" spans="1:15">
      <c r="A28" s="44" t="s">
        <v>100</v>
      </c>
      <c r="B28" s="44"/>
      <c r="C28" s="44"/>
      <c r="D28" s="44"/>
      <c r="E28" s="45">
        <f>SUM(E5:E24)</f>
        <v>24</v>
      </c>
      <c r="F28" s="46"/>
      <c r="G28" s="39"/>
      <c r="H28" s="44"/>
      <c r="I28" s="44"/>
      <c r="J28" s="44"/>
      <c r="K28" s="44"/>
      <c r="L28" s="44"/>
      <c r="M28" s="44"/>
      <c r="N28" s="61">
        <f>SUM(N5:N27)</f>
        <v>0</v>
      </c>
      <c r="O28" s="57"/>
    </row>
    <row r="31" s="3" customFormat="1" ht="14.25" customHeight="1" spans="1:7">
      <c r="A31" s="22" t="s">
        <v>8</v>
      </c>
      <c r="B31" s="22"/>
      <c r="C31" s="22"/>
      <c r="D31" s="22"/>
      <c r="E31" s="22"/>
      <c r="F31" s="22"/>
      <c r="G31" s="22"/>
    </row>
    <row r="32" s="3" customFormat="1" ht="14.25" customHeight="1" spans="1:7">
      <c r="A32" s="22" t="s">
        <v>9</v>
      </c>
      <c r="B32" s="22"/>
      <c r="C32" s="22"/>
      <c r="D32" s="22"/>
      <c r="E32" s="22"/>
      <c r="F32" s="22"/>
      <c r="G32" s="22"/>
    </row>
    <row r="33" s="3" customFormat="1" ht="14.25" customHeight="1" spans="1:7">
      <c r="A33" s="22" t="s">
        <v>10</v>
      </c>
      <c r="B33" s="22"/>
      <c r="C33" s="22"/>
      <c r="D33" s="22"/>
      <c r="E33" s="22"/>
      <c r="F33" s="22"/>
      <c r="G33" s="22"/>
    </row>
  </sheetData>
  <mergeCells count="10">
    <mergeCell ref="A1:N1"/>
    <mergeCell ref="A28:D28"/>
    <mergeCell ref="A31:G31"/>
    <mergeCell ref="A33:G33"/>
    <mergeCell ref="A2:A4"/>
    <mergeCell ref="O2:O4"/>
    <mergeCell ref="B2:E3"/>
    <mergeCell ref="M2:N3"/>
    <mergeCell ref="F2:L3"/>
    <mergeCell ref="F25:L27"/>
  </mergeCells>
  <pageMargins left="0.75" right="0.75" top="1" bottom="1" header="0.5" footer="0.5"/>
  <pageSetup paperSize="9" scale="46"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0"/>
  <sheetViews>
    <sheetView view="pageBreakPreview" zoomScaleNormal="100" zoomScaleSheetLayoutView="100" workbookViewId="0">
      <selection activeCell="J13" sqref="I13:J13"/>
    </sheetView>
  </sheetViews>
  <sheetFormatPr defaultColWidth="9" defaultRowHeight="14.25" outlineLevelCol="6"/>
  <cols>
    <col min="1" max="1" width="5.54166666666667" style="4" customWidth="1"/>
    <col min="2" max="2" width="53.5" style="5" customWidth="1"/>
    <col min="3" max="3" width="6" style="4" customWidth="1"/>
    <col min="4" max="5" width="11.2583333333333" style="4" customWidth="1"/>
    <col min="6" max="6" width="13.875" style="4" customWidth="1"/>
    <col min="7" max="7" width="26.275" style="4" customWidth="1"/>
    <col min="8" max="16384" width="9" style="4"/>
  </cols>
  <sheetData>
    <row r="1" ht="30" customHeight="1" spans="1:7">
      <c r="A1" s="6" t="s">
        <v>104</v>
      </c>
      <c r="B1" s="6"/>
      <c r="C1" s="6"/>
      <c r="D1" s="6"/>
      <c r="E1" s="6"/>
      <c r="F1" s="6"/>
      <c r="G1" s="6"/>
    </row>
    <row r="2" ht="12" customHeight="1" spans="1:7">
      <c r="A2" s="7"/>
      <c r="B2" s="8"/>
      <c r="C2" s="8"/>
      <c r="D2" s="8"/>
      <c r="E2" s="8"/>
      <c r="F2" s="8"/>
      <c r="G2" s="8"/>
    </row>
    <row r="3" ht="22" customHeight="1" spans="1:7">
      <c r="A3" s="9" t="s">
        <v>12</v>
      </c>
      <c r="B3" s="9" t="s">
        <v>105</v>
      </c>
      <c r="C3" s="9" t="s">
        <v>106</v>
      </c>
      <c r="D3" s="10" t="s">
        <v>107</v>
      </c>
      <c r="E3" s="10"/>
      <c r="F3" s="10"/>
      <c r="G3" s="9" t="s">
        <v>17</v>
      </c>
    </row>
    <row r="4" ht="30" customHeight="1" spans="1:7">
      <c r="A4" s="9"/>
      <c r="B4" s="11"/>
      <c r="C4" s="9"/>
      <c r="D4" s="9" t="s">
        <v>108</v>
      </c>
      <c r="E4" s="9" t="s">
        <v>109</v>
      </c>
      <c r="F4" s="9" t="s">
        <v>110</v>
      </c>
      <c r="G4" s="9"/>
    </row>
    <row r="5" ht="55" customHeight="1" spans="1:7">
      <c r="A5" s="12">
        <v>1</v>
      </c>
      <c r="B5" s="13" t="s">
        <v>111</v>
      </c>
      <c r="C5" s="14" t="s">
        <v>112</v>
      </c>
      <c r="D5" s="15"/>
      <c r="E5" s="16"/>
      <c r="F5" s="17"/>
      <c r="G5" s="17" t="s">
        <v>113</v>
      </c>
    </row>
    <row r="6" ht="26.25" customHeight="1" spans="1:7">
      <c r="A6" s="12">
        <v>2</v>
      </c>
      <c r="B6" s="13" t="s">
        <v>114</v>
      </c>
      <c r="C6" s="14" t="s">
        <v>112</v>
      </c>
      <c r="D6" s="15"/>
      <c r="E6" s="16"/>
      <c r="F6" s="17"/>
      <c r="G6" s="17" t="s">
        <v>115</v>
      </c>
    </row>
    <row r="7" ht="26.25" customHeight="1" spans="1:7">
      <c r="A7" s="12">
        <v>3</v>
      </c>
      <c r="B7" s="13" t="s">
        <v>116</v>
      </c>
      <c r="C7" s="14" t="s">
        <v>112</v>
      </c>
      <c r="D7" s="15"/>
      <c r="E7" s="16"/>
      <c r="F7" s="17"/>
      <c r="G7" s="17" t="s">
        <v>115</v>
      </c>
    </row>
    <row r="8" ht="26.25" customHeight="1" spans="1:7">
      <c r="A8" s="12">
        <v>4</v>
      </c>
      <c r="B8" s="13" t="s">
        <v>117</v>
      </c>
      <c r="C8" s="14" t="s">
        <v>112</v>
      </c>
      <c r="D8" s="15"/>
      <c r="E8" s="16"/>
      <c r="F8" s="17"/>
      <c r="G8" s="17" t="s">
        <v>115</v>
      </c>
    </row>
    <row r="9" ht="26.25" customHeight="1" spans="1:7">
      <c r="A9" s="12">
        <v>5</v>
      </c>
      <c r="B9" s="13" t="s">
        <v>118</v>
      </c>
      <c r="C9" s="14" t="s">
        <v>112</v>
      </c>
      <c r="D9" s="15"/>
      <c r="E9" s="16"/>
      <c r="F9" s="17"/>
      <c r="G9" s="17" t="s">
        <v>115</v>
      </c>
    </row>
    <row r="10" ht="26.25" customHeight="1" spans="1:7">
      <c r="A10" s="12">
        <v>6</v>
      </c>
      <c r="B10" s="13" t="s">
        <v>119</v>
      </c>
      <c r="C10" s="14" t="s">
        <v>112</v>
      </c>
      <c r="D10" s="15"/>
      <c r="E10" s="16"/>
      <c r="F10" s="17"/>
      <c r="G10" s="17" t="s">
        <v>115</v>
      </c>
    </row>
    <row r="11" ht="26.25" customHeight="1" spans="1:7">
      <c r="A11" s="12">
        <v>7</v>
      </c>
      <c r="B11" s="13" t="s">
        <v>120</v>
      </c>
      <c r="C11" s="14" t="s">
        <v>121</v>
      </c>
      <c r="D11" s="15"/>
      <c r="E11" s="16"/>
      <c r="F11" s="17"/>
      <c r="G11" s="17"/>
    </row>
    <row r="12" ht="26.25" customHeight="1" spans="1:7">
      <c r="A12" s="12">
        <v>8</v>
      </c>
      <c r="B12" s="13" t="s">
        <v>122</v>
      </c>
      <c r="C12" s="14" t="s">
        <v>123</v>
      </c>
      <c r="D12" s="15"/>
      <c r="E12" s="16"/>
      <c r="F12" s="17"/>
      <c r="G12" s="17"/>
    </row>
    <row r="13" ht="26.25" customHeight="1" spans="1:7">
      <c r="A13" s="12">
        <v>9</v>
      </c>
      <c r="B13" s="13" t="s">
        <v>124</v>
      </c>
      <c r="C13" s="14" t="s">
        <v>123</v>
      </c>
      <c r="D13" s="15"/>
      <c r="E13" s="15"/>
      <c r="F13" s="18"/>
      <c r="G13" s="18" t="s">
        <v>125</v>
      </c>
    </row>
    <row r="14" s="1" customFormat="1" ht="17.25" customHeight="1" spans="1:7">
      <c r="A14" s="19" t="s">
        <v>126</v>
      </c>
      <c r="B14" s="19"/>
      <c r="C14" s="19"/>
      <c r="D14" s="19"/>
      <c r="E14" s="19"/>
      <c r="F14" s="19"/>
      <c r="G14" s="19"/>
    </row>
    <row r="15" s="1" customFormat="1" ht="31" customHeight="1" spans="1:7">
      <c r="A15" s="20" t="s">
        <v>127</v>
      </c>
      <c r="B15" s="20"/>
      <c r="C15" s="20"/>
      <c r="D15" s="20"/>
      <c r="E15" s="20"/>
      <c r="F15" s="20"/>
      <c r="G15" s="20"/>
    </row>
    <row r="16" s="1" customFormat="1" ht="17.25" customHeight="1" spans="1:7">
      <c r="A16" s="19" t="s">
        <v>128</v>
      </c>
      <c r="B16" s="19"/>
      <c r="C16" s="19"/>
      <c r="D16" s="19"/>
      <c r="E16" s="19"/>
      <c r="F16" s="19"/>
      <c r="G16" s="19"/>
    </row>
    <row r="17" s="2" customFormat="1" ht="13.5" spans="3:3">
      <c r="C17" s="21"/>
    </row>
    <row r="18" s="3" customFormat="1" customHeight="1" spans="1:7">
      <c r="A18" s="22" t="s">
        <v>8</v>
      </c>
      <c r="B18" s="22"/>
      <c r="C18" s="22"/>
      <c r="D18" s="22"/>
      <c r="E18" s="22"/>
      <c r="F18" s="22"/>
      <c r="G18" s="22"/>
    </row>
    <row r="19" s="3" customFormat="1" customHeight="1" spans="1:7">
      <c r="A19" s="22" t="s">
        <v>9</v>
      </c>
      <c r="B19" s="22"/>
      <c r="C19" s="22"/>
      <c r="D19" s="22"/>
      <c r="E19" s="22"/>
      <c r="F19" s="22"/>
      <c r="G19" s="22"/>
    </row>
    <row r="20" s="3" customFormat="1" customHeight="1" spans="1:7">
      <c r="A20" s="22" t="s">
        <v>10</v>
      </c>
      <c r="B20" s="22"/>
      <c r="C20" s="22"/>
      <c r="D20" s="22"/>
      <c r="E20" s="22"/>
      <c r="F20" s="22"/>
      <c r="G20" s="22"/>
    </row>
  </sheetData>
  <mergeCells count="12">
    <mergeCell ref="A1:G1"/>
    <mergeCell ref="A2:G2"/>
    <mergeCell ref="D3:F3"/>
    <mergeCell ref="A14:G14"/>
    <mergeCell ref="A15:G15"/>
    <mergeCell ref="A16:G16"/>
    <mergeCell ref="A18:G18"/>
    <mergeCell ref="A20:G20"/>
    <mergeCell ref="A3:A4"/>
    <mergeCell ref="B3:B4"/>
    <mergeCell ref="C3:C4"/>
    <mergeCell ref="G3:G4"/>
  </mergeCells>
  <pageMargins left="0.7" right="0.7" top="0.75" bottom="0.75" header="0.3" footer="0.3"/>
  <pageSetup paperSize="9" scale="6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编制说明</vt:lpstr>
      <vt:lpstr>汇总</vt:lpstr>
      <vt:lpstr>供应清单</vt:lpstr>
      <vt:lpstr>安装清单 </vt:lpstr>
      <vt:lpstr>直梯有偿备用功能</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Gdzb</cp:lastModifiedBy>
  <dcterms:created xsi:type="dcterms:W3CDTF">2021-12-06T06:07:00Z</dcterms:created>
  <cp:lastPrinted>2023-03-15T02:17:00Z</cp:lastPrinted>
  <dcterms:modified xsi:type="dcterms:W3CDTF">2023-05-04T03:06:37Z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E82BC9C866D3432FA42CD1EA2CAAF056</vt:lpwstr>
  </property>
  <property fmtid="{D5CDD505-2E9C-101B-9397-08002B2CF9AE}" pid="3" name="KSOProductBuildVer">
    <vt:lpwstr>2052-11.8.2.8411</vt:lpwstr>
  </property>
</Properties>
</file>