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招标代理工作\06.公开招标业务\广州市白云区夏茅村城中村改造项目首开区安置地块项目城中村展示中心项目设计施工总承包（EPC）\01.招标文件 - 夏茅展厅设计施工（EPC）\夏茅展厅设计施工（EPC）_招标文件 - 正式去痕稿\"/>
    </mc:Choice>
  </mc:AlternateContent>
  <bookViews>
    <workbookView xWindow="0" yWindow="0" windowWidth="27945" windowHeight="12255"/>
  </bookViews>
  <sheets>
    <sheet name="工程量清单" sheetId="4" r:id="rId1"/>
  </sheets>
  <definedNames>
    <definedName name="_xlnm._FilterDatabase" localSheetId="0" hidden="1">工程量清单!$A$1:$I$5</definedName>
    <definedName name="_xlnm.Print_Area" localSheetId="0">工程量清单!$A$1:$I$89</definedName>
    <definedName name="_xlnm.Print_Titles" localSheetId="0">工程量清单!$1:$3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9" i="4" l="1"/>
  <c r="E48" i="4" l="1"/>
  <c r="E45" i="4"/>
  <c r="E29" i="4"/>
  <c r="E26" i="4"/>
  <c r="A14" i="4"/>
  <c r="A13" i="4"/>
  <c r="A12" i="4"/>
  <c r="A11" i="4"/>
  <c r="E10" i="4"/>
  <c r="A10" i="4"/>
  <c r="A9" i="4"/>
  <c r="A8" i="4"/>
  <c r="E7" i="4"/>
  <c r="E6" i="4"/>
</calcChain>
</file>

<file path=xl/sharedStrings.xml><?xml version="1.0" encoding="utf-8"?>
<sst xmlns="http://schemas.openxmlformats.org/spreadsheetml/2006/main" count="234" uniqueCount="137">
  <si>
    <t>序号</t>
  </si>
  <si>
    <t>一</t>
  </si>
  <si>
    <t>备注</t>
  </si>
  <si>
    <t>二</t>
  </si>
  <si>
    <t>设备名称</t>
  </si>
  <si>
    <t>参数及说明</t>
  </si>
  <si>
    <t>单位</t>
  </si>
  <si>
    <t>数量</t>
  </si>
  <si>
    <t>全费用综合单价限价（元）</t>
  </si>
  <si>
    <r>
      <rPr>
        <sz val="10"/>
        <rFont val="仿宋"/>
        <family val="3"/>
        <charset val="134"/>
      </rPr>
      <t>投标全费用综合单价（元）
其中税率</t>
    </r>
    <r>
      <rPr>
        <u/>
        <sz val="10"/>
        <rFont val="仿宋"/>
        <family val="3"/>
        <charset val="134"/>
      </rPr>
      <t xml:space="preserve"> 9 </t>
    </r>
    <r>
      <rPr>
        <sz val="10"/>
        <rFont val="仿宋"/>
        <family val="3"/>
        <charset val="134"/>
      </rPr>
      <t>%</t>
    </r>
  </si>
  <si>
    <t>投标合价（元）</t>
  </si>
  <si>
    <t>A</t>
  </si>
  <si>
    <t>/</t>
  </si>
  <si>
    <t>B</t>
  </si>
  <si>
    <t>C=A×B</t>
  </si>
  <si>
    <t>序厅-LED大屏</t>
  </si>
  <si>
    <t>硬件部分</t>
  </si>
  <si>
    <t>规划沙盘</t>
  </si>
  <si>
    <t>定制规划沙盘，包含底座；尺寸6720mm*3040mm，3D打印，哑光透明白色亚克力材质
沙盘LED覆膜工艺，GOB覆膜</t>
  </si>
  <si>
    <t>平方</t>
  </si>
  <si>
    <t>LED屏</t>
  </si>
  <si>
    <t>1、型号：P1.86室内全彩；屏幕尺寸：6720mm*2560mm+6720mm*3040mm常规模组
2、点间距：1.86mm；
3、灯珠封装规格：SMD1515；
4、像素组成：1R1G1B；
5、像素密度：288906点/㎡；
6、模组尺寸：320mm*160mm；
7、模组分辨率：172*86；
8、刷新频率:3840HZ
9、白平衡亮度(Max)：≥600cd/㎡；</t>
  </si>
  <si>
    <t>视频处理器</t>
  </si>
  <si>
    <t xml:space="preserve">
1.采用标准 19 英寸金属结构机箱，采用纯硬件 FPGA 架构设计、运行稳定、可靠、高效。
2、输入接口至少包含2路 HDMI2.0,1路 DP1.2+HDMI 2.0二选一,4路 HDMI13,1路USB3.0,支持选配1路 3G-SDI(IN+LOOP)，最大支持3路4096*2160@60HZ信号同时输入 
3、视频输出支持可达24路千兆网口输出，4路10G-OPT光口，最大带载可达1560万像素，最宽支持16384,最高8192。
</t>
  </si>
  <si>
    <t>台</t>
  </si>
  <si>
    <t>接收卡</t>
  </si>
  <si>
    <t>1.支持8bit色深视频源输入输出；
2.支持8路HUB75接口，直连LED模组；
3.支持市场主流芯片最大带载192x1024；</t>
  </si>
  <si>
    <t>张</t>
  </si>
  <si>
    <t>钢构支架</t>
  </si>
  <si>
    <t>1、定制固定加强结构套件，一体化支架，一次成型，精度高。
2、以图纸为准。
3、需木工配合装修包边。</t>
  </si>
  <si>
    <t>图形服务器</t>
  </si>
  <si>
    <t>订制i7  CPU/240GSSD固态硬盘/16G内存/ 4G显存显卡/500W电源/4U工控机箱</t>
  </si>
  <si>
    <t>21.5寸触摸一体机</t>
  </si>
  <si>
    <t>液晶尺寸:21.5英寸 ： CPU 架构 I5.8代 8G128gSSD、分辨率1920*1080，电容触摸参数：触控点数 十点，内置内磁式高保真喇叭。
含立式支架</t>
  </si>
  <si>
    <t>合并式功放</t>
  </si>
  <si>
    <t>每通道最大输出功率：60W
频率响应:4/8Ω:20HZ-20KHZ
70V/100V:80Hz-15KHz
信噪比 &gt;76dB</t>
  </si>
  <si>
    <t>1</t>
  </si>
  <si>
    <t>吸顶音箱</t>
  </si>
  <si>
    <t>额定功率：20W
额定阻抗:8Ω
定压功率(100V/70V):15W
发声单元:3寸全频单元、4寸低音和高音单元、
6.5寸低音和高音单元</t>
  </si>
  <si>
    <t>只</t>
  </si>
  <si>
    <t>软件部分</t>
  </si>
  <si>
    <t>播放控制系统</t>
  </si>
  <si>
    <t>1.名称:播放控制系统
2.规格:支持TCP/IP协议控制，支持中控智能化控制，支持硬件加速；
2、内置音视频解码器，支持影片播放，支持自定义编辑。
3.其他:综合考虑按图纸和规范要求而实施、完成这项工程的一切有关费用</t>
  </si>
  <si>
    <t>套</t>
  </si>
  <si>
    <t>远程控制系统客户端</t>
  </si>
  <si>
    <t>1.名称:远程控制系统客户端
2.规格:远程实时控制、后台文件传输，异地管理，状态监控，实时同步反馈。
2、维护控制客户端，接受控制服务端的控制，方便维护，更换资料等
3.其他:综合考虑按图纸和规范要求而实施、完成这项工程的一切有关费用</t>
  </si>
  <si>
    <t>触摸互动创意策划</t>
  </si>
  <si>
    <t>1.名称:触摸互动创意策划
2.规格:需求对接、资料收集、整体展示风格设计，交互逻辑设计、交互原型、交互规范。
3.其他:综合考虑按图纸和规范要求而实施、完成这项工程的一切有关费用</t>
  </si>
  <si>
    <t>触摸UI艺术设计</t>
  </si>
  <si>
    <t>1.名称:触摸UI艺术设计
2.规格:主页面设计、分级页面设计，分层图文内容制作、图形设计，文本输入、页面内容调整、优化
3.其他:综合考虑按图纸和规范要求而实施、完成这项工程的一切有关费用</t>
  </si>
  <si>
    <t>触摸动效制作</t>
  </si>
  <si>
    <t>1.名称:触摸动效制作
2.规格:定制动态效果，创意文字、图片或视频等动态效果，动效内容调整、优化
3.其他:综合考虑按图纸和规范要求而实施、完成这项工程的一切有关费用</t>
  </si>
  <si>
    <t>触摸互动编程制作</t>
  </si>
  <si>
    <t>1.名称:触摸互动编程制作
2.规格:实时数据处理与分类技术开发、多机无缝联动技术开发、多人多点采集识别检测支持开发、TCP／UDP TUIO 信息通信技术开发、多区域实时感应与图像融合技术开发
3.其他:综合考虑按图纸和规范要求而实施、完成这项工程的一切有关费用</t>
  </si>
  <si>
    <t>大屏墙面影片内容制作</t>
  </si>
  <si>
    <t>1.名称:大屏影片内容制作
2.规格:素材整理，素材粗剪、精剪，包装制作、三维制作、特效制作、后期合成、音频制作，定稿调色、影片输出
3.其他:综合考虑按图纸和规范要求而实施、完成这项工程的一切有关费用</t>
  </si>
  <si>
    <t>秒</t>
  </si>
  <si>
    <t>大屏沙盘影片内容制作</t>
  </si>
  <si>
    <t>1.名称:大屏沙盘影片内容制作
2.规格:素材整理，素材粗剪、精剪，包装制作、三维制作、特效制作、后期合成、音频制作，定稿调色、影片输出
3.其他:综合考虑按图纸和规范要求而实施、完成这项工程的一切有关费用</t>
  </si>
  <si>
    <t>促进产城融合-LED大屏</t>
  </si>
  <si>
    <t>1、型号：P1.86室内全彩；屏幕尺寸：6720mm*2560mm 常规模组
2、点间距：1.86mm；
3、灯珠封装规格：SMD1515；
4、像素组成：1R1G1B；
5、像素密度：288906点/㎡；
6、模组尺寸：320mm*160mm；
7、模组分辨率：172*86；
8、刷新频率:3840HZ
9、白平衡亮度(Max)：≥600cd/㎡；</t>
  </si>
  <si>
    <t>32 网口输出的集视频处理、视频控制功能于一体的二合一控制服务器。单台设备最大带载 2080 万像素点，最大宽度可达 16384 像素，最高 8192 像素，满足现场超宽、超高显示屏控制。 
具备强大的视频信号接收能力，最大支持 4K×2K@60Hz 视频输入，并最大可支持 9 路视频信
号输入，最多支持 12 个图层资源并支持输出画面无级缩放、逐点亮色度校正等功能，可提供优异的
图像显示。</t>
  </si>
  <si>
    <t>大屏影片内容制作</t>
  </si>
  <si>
    <t>三</t>
  </si>
  <si>
    <t>夏茅记忆-75寸触摸一体机</t>
  </si>
  <si>
    <t>触摸一体机</t>
  </si>
  <si>
    <t>定制75寸电容触摸一体机,高清显示内置主机CPU I7 7代/内存8G/固态硬盘124G 自带音频（装大功率喇叭），一体机分辨率：1920*1080</t>
  </si>
  <si>
    <t>支架</t>
  </si>
  <si>
    <t>包含前维护液压支架，镀锌防锈钢结构框架制作</t>
  </si>
  <si>
    <t>项</t>
  </si>
  <si>
    <t>影片内容制作</t>
  </si>
  <si>
    <t>1.名称:影片内容制作
2.规格:素材整理，素材粗剪、精剪，包装制作、三维制作、特效制作、后期合成、音频制作，定稿调色、影片输出
3.其他:综合考虑按图纸和规范要求而实施、完成这项工程的一切有关费用</t>
  </si>
  <si>
    <t>四</t>
  </si>
  <si>
    <t>夏茅一家人-LED屏</t>
  </si>
  <si>
    <t>1、型号：P1.86室内全彩；屏幕尺寸：3120mm*1575mm 常规模组
2、点间距：1.86mm；
3、灯珠封装规格：SMD1515；
4、像素组成：1R1G1B；
5、像素密度：288906点/㎡；
6、模组尺寸：320mm*160mm；
7、模组分辨率：172*86；
8、刷新频率:3840HZ
9、白平衡亮度(Max)：≥600cd/㎡；</t>
  </si>
  <si>
    <t>单机具有4个网口，单网口带载65万像素，整机最大带载780万像素，宽度可达到12270点，高度可达到4090点。
支持多种数字信号接口,包括2路HDMI1.3，1路DVI-D，1路HDMI-1.4和1路DP1.1输入源。
支持3画面显示，画面位置任意布局。
支持任意串线，网口带载不受矩形限制，提高网口利用率。</t>
  </si>
  <si>
    <t>一家人影片</t>
  </si>
  <si>
    <t xml:space="preserve">含影片策划及制作、原创MG动画、  一家人的幸福新生活、爸爸妈妈、爷爷奶奶、姐姐弟弟从前与现在幸福生活的对比，从而体现  更新改造后的医疗、体育设施、就业、商业、教育、文化等变化，变的越来越好。特效剪辑包装等、还原设计场景、各角度体现  一家人生活、4K定制影片 </t>
  </si>
  <si>
    <t>五</t>
  </si>
  <si>
    <t>营造和谐人居-沙盘</t>
  </si>
  <si>
    <t>户型沙盘</t>
  </si>
  <si>
    <t>户型沙盘。对资料进行搜集、筛选、建模、渲染，出沙盘成品效果图供客户确认。5套户型图，比例1:25左右，新中式装修户型沙盘底座、按效果图做、玻璃罩、户型图、家具、灯光等、整体沙盘设计及美化</t>
  </si>
  <si>
    <t>六</t>
  </si>
  <si>
    <t>75寸会议一体机</t>
  </si>
  <si>
    <t>会议平板一体机75英寸，会议显示器触摸屏电子白板企业智慧屏</t>
  </si>
  <si>
    <t>立式支架</t>
  </si>
  <si>
    <t>可移动支架</t>
  </si>
  <si>
    <t>七</t>
  </si>
  <si>
    <t>监控安防、背景音乐及线上展厅、线上看房系统</t>
  </si>
  <si>
    <t>软、硬件部分</t>
  </si>
  <si>
    <t>安防监控</t>
  </si>
  <si>
    <t>安防监控系统：包含高清摄像头、智能的摄像头，NVR存储、以及大容量、长时间的存储设备监控平台，在展厅的公共区域、出入口等位置设置监控点，实现对展厅的无死角实时监控和安全防范。包含设备主材、辅材、人工。监控电脑主机、鼠标键盘、摄像头、交换机等；</t>
  </si>
  <si>
    <t>无线扩音器</t>
  </si>
  <si>
    <t>1、UHF 高频无限扩音技术、最远传输达 500 米。
2、炫彩显示屏、支持 MP3 显示。
3、采用高保真双磁喇叭，高低音更澎湃有力吗，中频更饱满。
4、进口话筒咪头，只能电路 IC，最大限度的抑制啸声现象。
5、多功能 MiniUSB 接口，支持一线三通功能
6、无线麦克风智能省电模式。
7、2600mA 超大容量锂电池，超长时间待机。</t>
  </si>
  <si>
    <t>线上展厅</t>
  </si>
  <si>
    <t>线上展厅，1:1还原展厅，墙面内容及影片可点击放大查阅。</t>
  </si>
  <si>
    <t>八</t>
  </si>
  <si>
    <t>智能中控系统</t>
  </si>
  <si>
    <t>中控服务器</t>
  </si>
  <si>
    <t>定制中控服务器</t>
  </si>
  <si>
    <t>中控电箱</t>
  </si>
  <si>
    <t>定制电箱，包含网络智能控制模块</t>
  </si>
  <si>
    <t>机柜</t>
  </si>
  <si>
    <t>图腾42U网络机柜，600×800×2000mm（长×宽×高）</t>
  </si>
  <si>
    <t>电源时序器</t>
  </si>
  <si>
    <t>8路 会议舞台专业RS232中控插座管理器 智能8路（带RS232,电脑中控)</t>
  </si>
  <si>
    <t>无线AP</t>
  </si>
  <si>
    <t>1200M大功率吸顶无线AP  颜色分类:白色  适用频段2.4GHz+5GHz  吸顶AP
供电方式：POE/DC供电  工作频段；2.4G；5G</t>
  </si>
  <si>
    <t>AC+poe+路由</t>
  </si>
  <si>
    <t>PoE供电·AP管理一体化企业级VPN路由器 千兆端口 1</t>
  </si>
  <si>
    <t>POE交换机</t>
  </si>
  <si>
    <t>16口千兆POE交换机 16GE(PoE)</t>
  </si>
  <si>
    <t>个</t>
  </si>
  <si>
    <t>显示器</t>
  </si>
  <si>
    <t>21.5英寸显示器</t>
  </si>
  <si>
    <t>平板电脑</t>
  </si>
  <si>
    <t>HUAWEI MatePad Air 12英寸 2025 华为平板电脑  8GB+256GB</t>
  </si>
  <si>
    <t>IPAD移动控制端</t>
  </si>
  <si>
    <t>1.名称:IPAD移动控制端
2.规格:支持展项的开关、灯光控制、照明开关控制等，集成至移动控制终端，轻松实现对展馆的多媒体设备进行控制
3.其他:综合考虑按图纸和规范要求而实施、完成这项工程的一切有关费用</t>
  </si>
  <si>
    <t>中控程序界面设计</t>
  </si>
  <si>
    <t>1.名称:中控程序界面设计
2.规格:移动端以及PC端界面UI艺术设计，整体展示风格设计，分级页面设计、图形设计、交互设计、交互模型、交互规范、用户测试调查。
3.其他:综合考虑按图纸和规范要求而实施、完成这项工程的一切有关费用</t>
  </si>
  <si>
    <t>灯光控制模块</t>
  </si>
  <si>
    <t>1.名称:灯光控制模块
2.规格:定制灯光控制模块开发
3.其他:综合考虑按图纸和规范要求而实施、完成这项工程的一切有关费用</t>
  </si>
  <si>
    <t>中控软件系统</t>
  </si>
  <si>
    <t>1.名称:中控软件系统
2.规格:定制开发中控系统，支持RS-232/RS-422/RS-485接口、TCP/IP、UDP/IP接口，软件结构设计、程序编码设计、程序编写、程序测试、程序合成，接入并实现集中管理和控制。
3.其他:综合考虑按图纸和规范要求而实施、完成这项工程的一切有关费用</t>
  </si>
  <si>
    <t>远程控制系统服务端</t>
  </si>
  <si>
    <t>1.名称:远程控制系统服务端
2.规格:具有安全、快速、便捷的远程信息管理维护功能，支持远程实时控制和后台文件传输
3.其他:综合考虑按图纸和规范要求而实施、完成这项工程的一切有关费用</t>
  </si>
  <si>
    <t>中央控制系统PC端</t>
  </si>
  <si>
    <t>1.名称:中央控制系统PC端
2.规格:支持主机开关
2.支持投影机开关、液晶电视开关
3.支持强电开关
4.支持媒体播放控制
5.含自定义串口设备模块
3.其他:综合考虑按图纸和规范要求而实施、完成这项工程的一切有关费用</t>
  </si>
  <si>
    <t>九</t>
  </si>
  <si>
    <t>系统集成</t>
  </si>
  <si>
    <t>多媒体部分运输、现场安装、集成调试、后期维护保养等综合费用，费率为多媒体部分总金额的8%</t>
  </si>
  <si>
    <t>十</t>
  </si>
  <si>
    <t>展陈</t>
  </si>
  <si>
    <t>含内容，造型装置；亚力克立
体字、立体造型板、宣绒布、
定制精工瑞美诗相框等
以发包人确认数量及选样为准</t>
  </si>
  <si>
    <t>费用合计</t>
  </si>
  <si>
    <t>展陈物料、设备及数字内容策划及制作工程量清单</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</si>
</sst>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76" formatCode="0.00_ "/>
    <numFmt numFmtId="177" formatCode="#,##0.00_ "/>
    <numFmt numFmtId="178" formatCode="0.00_);[Red]\(0.00\)"/>
    <numFmt numFmtId="179" formatCode="[DBNum1][$-804]yyyy&quot;年&quot;m&quot;月&quot;d&quot;日&quot;;@"/>
  </numFmts>
  <fonts count="15">
    <font>
      <sz val="11"/>
      <color theme="1"/>
      <name val="宋体"/>
      <charset val="134"/>
      <scheme val="minor"/>
    </font>
    <font>
      <sz val="12"/>
      <color indexed="8"/>
      <name val="SimSun"/>
      <charset val="134"/>
    </font>
    <font>
      <sz val="11"/>
      <color indexed="8"/>
      <name val="SimSun"/>
      <charset val="134"/>
    </font>
    <font>
      <sz val="10"/>
      <color indexed="8"/>
      <name val="仿宋"/>
      <family val="3"/>
      <charset val="134"/>
    </font>
    <font>
      <b/>
      <sz val="16"/>
      <name val="仿宋"/>
      <family val="3"/>
      <charset val="134"/>
    </font>
    <font>
      <b/>
      <sz val="10"/>
      <name val="仿宋"/>
      <family val="3"/>
      <charset val="134"/>
    </font>
    <font>
      <sz val="10"/>
      <name val="仿宋"/>
      <family val="3"/>
      <charset val="134"/>
    </font>
    <font>
      <sz val="10"/>
      <color theme="1"/>
      <name val="仿宋"/>
      <family val="3"/>
      <charset val="134"/>
    </font>
    <font>
      <sz val="12"/>
      <color theme="1"/>
      <name val="仿宋"/>
      <family val="3"/>
      <charset val="134"/>
    </font>
    <font>
      <b/>
      <sz val="10"/>
      <color theme="1"/>
      <name val="仿宋"/>
      <family val="3"/>
      <charset val="134"/>
    </font>
    <font>
      <sz val="10"/>
      <name val="宋体"/>
      <family val="3"/>
      <charset val="134"/>
    </font>
    <font>
      <sz val="12"/>
      <name val="宋体"/>
      <family val="3"/>
      <charset val="134"/>
    </font>
    <font>
      <u/>
      <sz val="10"/>
      <name val="仿宋"/>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43" fontId="13" fillId="0" borderId="0" applyFont="0" applyFill="0" applyBorder="0" applyAlignment="0" applyProtection="0">
      <alignment vertical="center"/>
    </xf>
    <xf numFmtId="0" fontId="11" fillId="0" borderId="0"/>
    <xf numFmtId="0" fontId="11" fillId="0" borderId="0"/>
  </cellStyleXfs>
  <cellXfs count="58">
    <xf numFmtId="0" fontId="0" fillId="0" borderId="0" xfId="0">
      <alignment vertical="center"/>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vertical="center" wrapText="1"/>
    </xf>
    <xf numFmtId="176" fontId="2" fillId="0" borderId="0" xfId="0" applyNumberFormat="1" applyFont="1" applyAlignment="1">
      <alignment vertical="center"/>
    </xf>
    <xf numFmtId="177" fontId="3" fillId="0" borderId="0" xfId="0" applyNumberFormat="1" applyFont="1" applyAlignment="1">
      <alignment horizontal="center" vertical="center"/>
    </xf>
    <xf numFmtId="177" fontId="2" fillId="0" borderId="0" xfId="0" applyNumberFormat="1" applyFont="1" applyAlignment="1">
      <alignment horizontal="center" vertical="center"/>
    </xf>
    <xf numFmtId="0" fontId="6" fillId="0" borderId="2" xfId="0" applyNumberFormat="1" applyFont="1" applyFill="1" applyBorder="1" applyAlignment="1" applyProtection="1">
      <alignment horizontal="center" vertical="center" wrapText="1"/>
    </xf>
    <xf numFmtId="176" fontId="6" fillId="0" borderId="2" xfId="1" applyNumberFormat="1" applyFont="1" applyFill="1" applyBorder="1" applyAlignment="1">
      <alignment horizontal="center" vertical="center" wrapText="1"/>
    </xf>
    <xf numFmtId="177" fontId="6" fillId="0" borderId="2" xfId="1" applyNumberFormat="1"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177" fontId="7" fillId="0" borderId="2" xfId="0" applyNumberFormat="1" applyFont="1" applyFill="1" applyBorder="1" applyAlignment="1" applyProtection="1">
      <alignment horizontal="center" vertical="center"/>
    </xf>
    <xf numFmtId="177" fontId="8" fillId="0" borderId="2" xfId="0" applyNumberFormat="1" applyFont="1" applyFill="1" applyBorder="1" applyAlignment="1" applyProtection="1">
      <alignment horizontal="center" vertical="center"/>
    </xf>
    <xf numFmtId="1" fontId="9" fillId="0" borderId="2" xfId="0" applyNumberFormat="1" applyFont="1" applyFill="1" applyBorder="1" applyAlignment="1" applyProtection="1">
      <alignment horizontal="center" vertical="center" wrapText="1"/>
    </xf>
    <xf numFmtId="1" fontId="7" fillId="0" borderId="2" xfId="0" applyNumberFormat="1" applyFont="1" applyFill="1" applyBorder="1" applyAlignment="1" applyProtection="1">
      <alignment horizontal="left" vertical="center" wrapText="1"/>
    </xf>
    <xf numFmtId="176" fontId="7" fillId="0" borderId="2" xfId="0" applyNumberFormat="1" applyFont="1" applyFill="1" applyBorder="1" applyAlignment="1" applyProtection="1">
      <alignment horizontal="center" vertical="center" wrapText="1"/>
    </xf>
    <xf numFmtId="178" fontId="6" fillId="0" borderId="2" xfId="0" applyNumberFormat="1" applyFont="1" applyFill="1" applyBorder="1" applyAlignment="1">
      <alignment horizontal="center" vertical="center"/>
    </xf>
    <xf numFmtId="177" fontId="2" fillId="0" borderId="2" xfId="0" applyNumberFormat="1" applyFont="1" applyBorder="1" applyAlignment="1">
      <alignment horizontal="center" vertical="center"/>
    </xf>
    <xf numFmtId="1" fontId="6" fillId="0" borderId="2" xfId="0" applyNumberFormat="1" applyFont="1" applyFill="1" applyBorder="1" applyAlignment="1" applyProtection="1">
      <alignment horizontal="left" vertical="center" wrapText="1"/>
    </xf>
    <xf numFmtId="176" fontId="6"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xf>
    <xf numFmtId="179" fontId="6" fillId="0" borderId="2" xfId="0" applyNumberFormat="1" applyFont="1" applyFill="1" applyBorder="1" applyAlignment="1" applyProtection="1">
      <alignment horizontal="left" vertical="center" wrapText="1"/>
    </xf>
    <xf numFmtId="179" fontId="6" fillId="0" borderId="2" xfId="0" applyNumberFormat="1" applyFont="1" applyFill="1" applyBorder="1" applyAlignment="1" applyProtection="1">
      <alignment horizontal="center" vertical="center"/>
    </xf>
    <xf numFmtId="176" fontId="6" fillId="0" borderId="2" xfId="0" applyNumberFormat="1" applyFont="1" applyFill="1" applyBorder="1" applyAlignment="1" applyProtection="1">
      <alignment horizontal="center" vertical="center"/>
    </xf>
    <xf numFmtId="178" fontId="5" fillId="0" borderId="2" xfId="0" applyNumberFormat="1" applyFont="1" applyFill="1" applyBorder="1" applyAlignment="1">
      <alignment horizontal="center" vertical="center"/>
    </xf>
    <xf numFmtId="0" fontId="3" fillId="0" borderId="2" xfId="0" applyNumberFormat="1" applyFont="1" applyFill="1" applyBorder="1" applyAlignment="1" applyProtection="1">
      <alignment horizontal="left" vertical="top" wrapText="1"/>
    </xf>
    <xf numFmtId="176" fontId="3" fillId="0" borderId="2" xfId="0" applyNumberFormat="1" applyFont="1" applyFill="1" applyBorder="1" applyAlignment="1" applyProtection="1">
      <alignment horizontal="center" vertical="center" wrapText="1"/>
    </xf>
    <xf numFmtId="179" fontId="6" fillId="0" borderId="2" xfId="0" applyNumberFormat="1" applyFont="1" applyFill="1" applyBorder="1" applyAlignment="1" applyProtection="1">
      <alignment horizontal="center" vertical="center" wrapText="1"/>
    </xf>
    <xf numFmtId="1" fontId="6" fillId="0" borderId="2" xfId="0" applyNumberFormat="1" applyFont="1" applyFill="1" applyBorder="1" applyAlignment="1" applyProtection="1">
      <alignment horizontal="center" vertical="center" wrapText="1"/>
    </xf>
    <xf numFmtId="177" fontId="2" fillId="0" borderId="2" xfId="0" applyNumberFormat="1" applyFont="1" applyFill="1" applyBorder="1" applyAlignment="1">
      <alignment horizontal="center" vertical="center"/>
    </xf>
    <xf numFmtId="0" fontId="10" fillId="0" borderId="2" xfId="0" applyNumberFormat="1" applyFont="1" applyFill="1" applyBorder="1" applyAlignment="1" applyProtection="1">
      <alignment vertical="center"/>
    </xf>
    <xf numFmtId="0" fontId="6" fillId="0" borderId="2" xfId="0" applyNumberFormat="1" applyFont="1" applyFill="1" applyBorder="1" applyAlignment="1" applyProtection="1">
      <alignment horizontal="left" vertical="center" wrapText="1"/>
    </xf>
    <xf numFmtId="176" fontId="6" fillId="0" borderId="2" xfId="1" applyNumberFormat="1" applyFont="1" applyFill="1" applyBorder="1" applyAlignment="1" applyProtection="1">
      <alignment horizontal="center" vertical="center" wrapText="1"/>
    </xf>
    <xf numFmtId="0" fontId="6" fillId="0" borderId="2" xfId="3" applyNumberFormat="1" applyFont="1" applyFill="1" applyBorder="1" applyAlignment="1">
      <alignment horizontal="left" vertical="center" wrapText="1"/>
    </xf>
    <xf numFmtId="177" fontId="3" fillId="0" borderId="2" xfId="0" applyNumberFormat="1" applyFont="1" applyBorder="1" applyAlignment="1">
      <alignment horizontal="center" vertical="center"/>
    </xf>
    <xf numFmtId="177" fontId="6" fillId="0" borderId="2" xfId="0" applyNumberFormat="1" applyFont="1" applyFill="1" applyBorder="1" applyAlignment="1" applyProtection="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4" xfId="0" applyFont="1" applyBorder="1" applyAlignment="1">
      <alignment horizontal="center" vertical="center"/>
    </xf>
    <xf numFmtId="0" fontId="2" fillId="0" borderId="5" xfId="0" applyFont="1" applyBorder="1" applyAlignment="1">
      <alignment horizontal="center" vertical="center"/>
    </xf>
    <xf numFmtId="179" fontId="6" fillId="0" borderId="3" xfId="0" applyNumberFormat="1" applyFont="1" applyFill="1" applyBorder="1" applyAlignment="1" applyProtection="1">
      <alignment horizontal="center" vertical="center" wrapText="1"/>
    </xf>
    <xf numFmtId="179" fontId="6" fillId="0" borderId="4"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177" fontId="6" fillId="0" borderId="2" xfId="1" applyNumberFormat="1"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1" fontId="5" fillId="0" borderId="2"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wrapText="1"/>
    </xf>
    <xf numFmtId="0" fontId="9" fillId="0" borderId="2" xfId="2" applyFont="1" applyFill="1" applyBorder="1" applyAlignment="1">
      <alignment horizontal="center" vertical="center" wrapText="1"/>
    </xf>
    <xf numFmtId="0" fontId="9" fillId="0" borderId="2" xfId="2" applyFont="1" applyFill="1" applyBorder="1" applyAlignment="1">
      <alignment horizontal="left" vertical="center" wrapText="1"/>
    </xf>
    <xf numFmtId="176" fontId="9" fillId="0" borderId="2" xfId="2" applyNumberFormat="1" applyFont="1" applyFill="1" applyBorder="1" applyAlignment="1">
      <alignment horizontal="center" vertical="center" wrapText="1"/>
    </xf>
    <xf numFmtId="0" fontId="9" fillId="0" borderId="2" xfId="0" applyNumberFormat="1" applyFont="1" applyFill="1" applyBorder="1" applyAlignment="1" applyProtection="1">
      <alignment horizontal="center" vertical="center" wrapText="1"/>
    </xf>
    <xf numFmtId="1" fontId="9" fillId="0" borderId="2" xfId="0" applyNumberFormat="1" applyFont="1" applyFill="1" applyBorder="1" applyAlignment="1" applyProtection="1">
      <alignment horizontal="center" vertical="center" wrapText="1"/>
    </xf>
    <xf numFmtId="176" fontId="9"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177" fontId="8" fillId="0" borderId="2" xfId="0" applyNumberFormat="1" applyFont="1" applyFill="1" applyBorder="1" applyAlignment="1" applyProtection="1">
      <alignment horizontal="center" vertical="center"/>
    </xf>
  </cellXfs>
  <cellStyles count="4">
    <cellStyle name="常规" xfId="0" builtinId="0"/>
    <cellStyle name="常规 3" xfId="3"/>
    <cellStyle name="常规_电子翻书" xfId="2"/>
    <cellStyle name="千位分隔" xfId="1" builtinId="3"/>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9"/>
  <sheetViews>
    <sheetView tabSelected="1" view="pageBreakPreview" zoomScale="130" zoomScaleNormal="100" zoomScaleSheetLayoutView="130" workbookViewId="0">
      <pane xSplit="1" ySplit="3" topLeftCell="B4" activePane="bottomRight" state="frozen"/>
      <selection pane="topRight"/>
      <selection pane="bottomLeft"/>
      <selection pane="bottomRight" activeCell="D87" sqref="D87"/>
    </sheetView>
  </sheetViews>
  <sheetFormatPr defaultColWidth="9" defaultRowHeight="14.25"/>
  <cols>
    <col min="1" max="1" width="5.25" style="2" customWidth="1"/>
    <col min="2" max="2" width="9.75" style="3" customWidth="1"/>
    <col min="3" max="3" width="31.875" style="4" customWidth="1"/>
    <col min="4" max="4" width="5.875" style="2" customWidth="1"/>
    <col min="5" max="5" width="6.875" style="5" customWidth="1"/>
    <col min="6" max="6" width="11.875" style="6" customWidth="1"/>
    <col min="7" max="7" width="13.5" style="7" customWidth="1"/>
    <col min="8" max="8" width="13.875" style="7" customWidth="1"/>
    <col min="9" max="9" width="9.375" style="7" customWidth="1"/>
    <col min="10" max="11" width="12.875" style="2"/>
    <col min="12" max="12" width="11.75" style="2"/>
    <col min="13" max="13" width="12.875" style="2"/>
    <col min="14" max="16384" width="9" style="2"/>
  </cols>
  <sheetData>
    <row r="1" spans="1:10" s="1" customFormat="1" ht="20.25">
      <c r="A1" s="55" t="s">
        <v>136</v>
      </c>
      <c r="B1" s="55"/>
      <c r="C1" s="55"/>
      <c r="D1" s="55"/>
      <c r="E1" s="55"/>
      <c r="F1" s="56"/>
      <c r="G1" s="55"/>
      <c r="H1" s="55"/>
      <c r="I1" s="55"/>
    </row>
    <row r="2" spans="1:10" s="1" customFormat="1" ht="42.95" customHeight="1">
      <c r="A2" s="44" t="s">
        <v>0</v>
      </c>
      <c r="B2" s="44" t="s">
        <v>4</v>
      </c>
      <c r="C2" s="44" t="s">
        <v>5</v>
      </c>
      <c r="D2" s="44" t="s">
        <v>6</v>
      </c>
      <c r="E2" s="9" t="s">
        <v>7</v>
      </c>
      <c r="F2" s="10" t="s">
        <v>8</v>
      </c>
      <c r="G2" s="10" t="s">
        <v>9</v>
      </c>
      <c r="H2" s="10" t="s">
        <v>10</v>
      </c>
      <c r="I2" s="45" t="s">
        <v>2</v>
      </c>
    </row>
    <row r="3" spans="1:10" s="1" customFormat="1" ht="17.100000000000001" customHeight="1">
      <c r="A3" s="44"/>
      <c r="B3" s="44"/>
      <c r="C3" s="44"/>
      <c r="D3" s="44"/>
      <c r="E3" s="9" t="s">
        <v>11</v>
      </c>
      <c r="F3" s="10" t="s">
        <v>12</v>
      </c>
      <c r="G3" s="10" t="s">
        <v>13</v>
      </c>
      <c r="H3" s="10" t="s">
        <v>14</v>
      </c>
      <c r="I3" s="45"/>
      <c r="J3" s="2"/>
    </row>
    <row r="4" spans="1:10" s="1" customFormat="1">
      <c r="A4" s="11" t="s">
        <v>1</v>
      </c>
      <c r="B4" s="46" t="s">
        <v>15</v>
      </c>
      <c r="C4" s="47"/>
      <c r="D4" s="47"/>
      <c r="E4" s="48"/>
      <c r="F4" s="12"/>
      <c r="G4" s="57"/>
      <c r="H4" s="57"/>
      <c r="I4" s="13"/>
      <c r="J4" s="2"/>
    </row>
    <row r="5" spans="1:10" s="1" customFormat="1">
      <c r="A5" s="14"/>
      <c r="B5" s="52" t="s">
        <v>16</v>
      </c>
      <c r="C5" s="53"/>
      <c r="D5" s="53"/>
      <c r="E5" s="54"/>
      <c r="F5" s="12"/>
      <c r="G5" s="13"/>
      <c r="H5" s="13"/>
      <c r="I5" s="13"/>
      <c r="J5" s="2"/>
    </row>
    <row r="6" spans="1:10" ht="48">
      <c r="A6" s="8">
        <v>1</v>
      </c>
      <c r="B6" s="8" t="s">
        <v>17</v>
      </c>
      <c r="C6" s="15" t="s">
        <v>18</v>
      </c>
      <c r="D6" s="8" t="s">
        <v>19</v>
      </c>
      <c r="E6" s="16">
        <f>6.72*3.04</f>
        <v>20.428799999999999</v>
      </c>
      <c r="F6" s="17">
        <v>5560</v>
      </c>
      <c r="G6" s="18"/>
      <c r="H6" s="18"/>
      <c r="I6" s="18"/>
    </row>
    <row r="7" spans="1:10" ht="120">
      <c r="A7" s="8">
        <v>2</v>
      </c>
      <c r="B7" s="8" t="s">
        <v>20</v>
      </c>
      <c r="C7" s="19" t="s">
        <v>21</v>
      </c>
      <c r="D7" s="8" t="s">
        <v>19</v>
      </c>
      <c r="E7" s="16">
        <f>6.72*2.56+6.72*3.04</f>
        <v>37.631999999999998</v>
      </c>
      <c r="F7" s="17">
        <v>7220</v>
      </c>
      <c r="G7" s="18"/>
      <c r="H7" s="18"/>
      <c r="I7" s="18"/>
    </row>
    <row r="8" spans="1:10" ht="168">
      <c r="A8" s="8">
        <f>IF(B8="","",MAX($A$4:A7)+1)</f>
        <v>3</v>
      </c>
      <c r="B8" s="8" t="s">
        <v>22</v>
      </c>
      <c r="C8" s="19" t="s">
        <v>23</v>
      </c>
      <c r="D8" s="8" t="s">
        <v>24</v>
      </c>
      <c r="E8" s="16">
        <v>1</v>
      </c>
      <c r="F8" s="17">
        <v>16670</v>
      </c>
      <c r="G8" s="18"/>
      <c r="H8" s="18"/>
      <c r="I8" s="18"/>
    </row>
    <row r="9" spans="1:10" ht="48">
      <c r="A9" s="8">
        <f>IF(B9="","",MAX($A$4:A8)+1)</f>
        <v>4</v>
      </c>
      <c r="B9" s="8" t="s">
        <v>25</v>
      </c>
      <c r="C9" s="19" t="s">
        <v>26</v>
      </c>
      <c r="D9" s="8" t="s">
        <v>27</v>
      </c>
      <c r="E9" s="16">
        <v>94</v>
      </c>
      <c r="F9" s="17">
        <v>130</v>
      </c>
      <c r="G9" s="18"/>
      <c r="H9" s="18"/>
      <c r="I9" s="18"/>
    </row>
    <row r="10" spans="1:10" ht="48">
      <c r="A10" s="8">
        <f>IF(B10="","",MAX($A$4:A9)+1)</f>
        <v>5</v>
      </c>
      <c r="B10" s="8" t="s">
        <v>28</v>
      </c>
      <c r="C10" s="19" t="s">
        <v>29</v>
      </c>
      <c r="D10" s="8" t="s">
        <v>19</v>
      </c>
      <c r="E10" s="16">
        <f>E7</f>
        <v>37.631999999999998</v>
      </c>
      <c r="F10" s="17">
        <v>560</v>
      </c>
      <c r="G10" s="18"/>
      <c r="H10" s="18"/>
      <c r="I10" s="18"/>
    </row>
    <row r="11" spans="1:10" ht="24">
      <c r="A11" s="8">
        <f>IF(B11="","",MAX($A$4:A10)+1)</f>
        <v>6</v>
      </c>
      <c r="B11" s="8" t="s">
        <v>30</v>
      </c>
      <c r="C11" s="19" t="s">
        <v>31</v>
      </c>
      <c r="D11" s="8" t="s">
        <v>24</v>
      </c>
      <c r="E11" s="20">
        <v>1</v>
      </c>
      <c r="F11" s="17">
        <v>11110</v>
      </c>
      <c r="G11" s="18"/>
      <c r="H11" s="18"/>
      <c r="I11" s="18"/>
    </row>
    <row r="12" spans="1:10" ht="60">
      <c r="A12" s="8">
        <f>IF(B12="","",MAX($A$4:A11)+1)</f>
        <v>7</v>
      </c>
      <c r="B12" s="8" t="s">
        <v>32</v>
      </c>
      <c r="C12" s="19" t="s">
        <v>33</v>
      </c>
      <c r="D12" s="8" t="s">
        <v>24</v>
      </c>
      <c r="E12" s="20">
        <v>1</v>
      </c>
      <c r="F12" s="17">
        <v>5000</v>
      </c>
      <c r="G12" s="18"/>
      <c r="H12" s="18"/>
      <c r="I12" s="18"/>
    </row>
    <row r="13" spans="1:10" ht="48">
      <c r="A13" s="8">
        <f>IF(B13="","",MAX($A$4:A12)+1)</f>
        <v>8</v>
      </c>
      <c r="B13" s="8" t="s">
        <v>34</v>
      </c>
      <c r="C13" s="19" t="s">
        <v>35</v>
      </c>
      <c r="D13" s="8" t="s">
        <v>24</v>
      </c>
      <c r="E13" s="20" t="s">
        <v>36</v>
      </c>
      <c r="F13" s="17">
        <v>4670</v>
      </c>
      <c r="G13" s="18"/>
      <c r="H13" s="18"/>
      <c r="I13" s="18"/>
    </row>
    <row r="14" spans="1:10" ht="72">
      <c r="A14" s="8">
        <f>IF(B14="","",MAX($A$4:A13)+1)</f>
        <v>9</v>
      </c>
      <c r="B14" s="8" t="s">
        <v>37</v>
      </c>
      <c r="C14" s="19" t="s">
        <v>38</v>
      </c>
      <c r="D14" s="8" t="s">
        <v>39</v>
      </c>
      <c r="E14" s="20">
        <v>2</v>
      </c>
      <c r="F14" s="17">
        <v>2780</v>
      </c>
      <c r="G14" s="18"/>
      <c r="H14" s="18"/>
      <c r="I14" s="18"/>
    </row>
    <row r="15" spans="1:10" ht="13.5">
      <c r="A15" s="21"/>
      <c r="B15" s="52" t="s">
        <v>40</v>
      </c>
      <c r="C15" s="53"/>
      <c r="D15" s="53"/>
      <c r="E15" s="54"/>
      <c r="F15" s="17"/>
      <c r="G15" s="18"/>
      <c r="H15" s="18"/>
      <c r="I15" s="18"/>
    </row>
    <row r="16" spans="1:10" ht="84">
      <c r="A16" s="22">
        <v>1</v>
      </c>
      <c r="B16" s="8" t="s">
        <v>41</v>
      </c>
      <c r="C16" s="23" t="s">
        <v>42</v>
      </c>
      <c r="D16" s="24" t="s">
        <v>43</v>
      </c>
      <c r="E16" s="25">
        <v>1</v>
      </c>
      <c r="F16" s="17">
        <v>2220</v>
      </c>
      <c r="G16" s="18"/>
      <c r="H16" s="18"/>
      <c r="I16" s="18"/>
    </row>
    <row r="17" spans="1:9" ht="84">
      <c r="A17" s="22">
        <v>2</v>
      </c>
      <c r="B17" s="8" t="s">
        <v>44</v>
      </c>
      <c r="C17" s="23" t="s">
        <v>45</v>
      </c>
      <c r="D17" s="24" t="s">
        <v>43</v>
      </c>
      <c r="E17" s="25">
        <v>1</v>
      </c>
      <c r="F17" s="17">
        <v>2220</v>
      </c>
      <c r="G17" s="18"/>
      <c r="H17" s="18"/>
      <c r="I17" s="18"/>
    </row>
    <row r="18" spans="1:9" ht="72">
      <c r="A18" s="22">
        <v>3</v>
      </c>
      <c r="B18" s="8" t="s">
        <v>46</v>
      </c>
      <c r="C18" s="23" t="s">
        <v>47</v>
      </c>
      <c r="D18" s="24" t="s">
        <v>43</v>
      </c>
      <c r="E18" s="25">
        <v>1</v>
      </c>
      <c r="F18" s="17">
        <v>10000</v>
      </c>
      <c r="G18" s="18"/>
      <c r="H18" s="18"/>
      <c r="I18" s="18"/>
    </row>
    <row r="19" spans="1:9" ht="72">
      <c r="A19" s="22">
        <v>4</v>
      </c>
      <c r="B19" s="8" t="s">
        <v>48</v>
      </c>
      <c r="C19" s="23" t="s">
        <v>49</v>
      </c>
      <c r="D19" s="24" t="s">
        <v>43</v>
      </c>
      <c r="E19" s="25">
        <v>1</v>
      </c>
      <c r="F19" s="17">
        <v>10000</v>
      </c>
      <c r="G19" s="18"/>
      <c r="H19" s="18"/>
      <c r="I19" s="18"/>
    </row>
    <row r="20" spans="1:9" ht="72">
      <c r="A20" s="22">
        <v>5</v>
      </c>
      <c r="B20" s="8" t="s">
        <v>50</v>
      </c>
      <c r="C20" s="23" t="s">
        <v>51</v>
      </c>
      <c r="D20" s="24" t="s">
        <v>43</v>
      </c>
      <c r="E20" s="25">
        <v>1</v>
      </c>
      <c r="F20" s="17">
        <v>10000</v>
      </c>
      <c r="G20" s="18"/>
      <c r="H20" s="18"/>
      <c r="I20" s="18"/>
    </row>
    <row r="21" spans="1:9" ht="96">
      <c r="A21" s="22">
        <v>6</v>
      </c>
      <c r="B21" s="8" t="s">
        <v>52</v>
      </c>
      <c r="C21" s="23" t="s">
        <v>53</v>
      </c>
      <c r="D21" s="24" t="s">
        <v>43</v>
      </c>
      <c r="E21" s="25">
        <v>1</v>
      </c>
      <c r="F21" s="17">
        <v>10000</v>
      </c>
      <c r="G21" s="18"/>
      <c r="H21" s="18"/>
      <c r="I21" s="18"/>
    </row>
    <row r="22" spans="1:9" ht="72">
      <c r="A22" s="22">
        <v>7</v>
      </c>
      <c r="B22" s="8" t="s">
        <v>54</v>
      </c>
      <c r="C22" s="23" t="s">
        <v>55</v>
      </c>
      <c r="D22" s="22" t="s">
        <v>56</v>
      </c>
      <c r="E22" s="25">
        <v>180</v>
      </c>
      <c r="F22" s="17">
        <v>440</v>
      </c>
      <c r="G22" s="18"/>
      <c r="H22" s="18"/>
      <c r="I22" s="18"/>
    </row>
    <row r="23" spans="1:9" ht="72">
      <c r="A23" s="22">
        <v>8</v>
      </c>
      <c r="B23" s="8" t="s">
        <v>57</v>
      </c>
      <c r="C23" s="23" t="s">
        <v>58</v>
      </c>
      <c r="D23" s="22" t="s">
        <v>56</v>
      </c>
      <c r="E23" s="25">
        <v>180</v>
      </c>
      <c r="F23" s="17">
        <v>440</v>
      </c>
      <c r="G23" s="18"/>
      <c r="H23" s="18"/>
      <c r="I23" s="18"/>
    </row>
    <row r="24" spans="1:9" ht="13.5">
      <c r="A24" s="11" t="s">
        <v>3</v>
      </c>
      <c r="B24" s="46" t="s">
        <v>59</v>
      </c>
      <c r="C24" s="47"/>
      <c r="D24" s="47"/>
      <c r="E24" s="48"/>
      <c r="F24" s="26">
        <v>0</v>
      </c>
      <c r="G24" s="18"/>
      <c r="H24" s="18"/>
      <c r="I24" s="18"/>
    </row>
    <row r="25" spans="1:9" ht="13.5">
      <c r="A25" s="14"/>
      <c r="B25" s="52" t="s">
        <v>16</v>
      </c>
      <c r="C25" s="53"/>
      <c r="D25" s="53"/>
      <c r="E25" s="54"/>
      <c r="F25" s="17">
        <v>0</v>
      </c>
      <c r="G25" s="18"/>
      <c r="H25" s="18"/>
      <c r="I25" s="18"/>
    </row>
    <row r="26" spans="1:9" ht="120">
      <c r="A26" s="8">
        <v>1</v>
      </c>
      <c r="B26" s="8" t="s">
        <v>20</v>
      </c>
      <c r="C26" s="19" t="s">
        <v>60</v>
      </c>
      <c r="D26" s="8" t="s">
        <v>19</v>
      </c>
      <c r="E26" s="16">
        <f>6.72*2.56</f>
        <v>17.203199999999999</v>
      </c>
      <c r="F26" s="17">
        <v>7220</v>
      </c>
      <c r="G26" s="18"/>
      <c r="H26" s="18"/>
      <c r="I26" s="18"/>
    </row>
    <row r="27" spans="1:9" ht="144">
      <c r="A27" s="8">
        <v>2</v>
      </c>
      <c r="B27" s="8" t="s">
        <v>22</v>
      </c>
      <c r="C27" s="19" t="s">
        <v>61</v>
      </c>
      <c r="D27" s="8" t="s">
        <v>24</v>
      </c>
      <c r="E27" s="20">
        <v>1</v>
      </c>
      <c r="F27" s="17">
        <v>8890</v>
      </c>
      <c r="G27" s="18"/>
      <c r="H27" s="18"/>
      <c r="I27" s="18"/>
    </row>
    <row r="28" spans="1:9" ht="48">
      <c r="A28" s="8">
        <v>3</v>
      </c>
      <c r="B28" s="8" t="s">
        <v>25</v>
      </c>
      <c r="C28" s="19" t="s">
        <v>26</v>
      </c>
      <c r="D28" s="8" t="s">
        <v>27</v>
      </c>
      <c r="E28" s="20">
        <v>75</v>
      </c>
      <c r="F28" s="17">
        <v>130</v>
      </c>
      <c r="G28" s="18"/>
      <c r="H28" s="18"/>
      <c r="I28" s="18"/>
    </row>
    <row r="29" spans="1:9" ht="48">
      <c r="A29" s="8">
        <v>4</v>
      </c>
      <c r="B29" s="8" t="s">
        <v>28</v>
      </c>
      <c r="C29" s="27" t="s">
        <v>29</v>
      </c>
      <c r="D29" s="8" t="s">
        <v>19</v>
      </c>
      <c r="E29" s="28">
        <f>E26</f>
        <v>17.203199999999999</v>
      </c>
      <c r="F29" s="17">
        <v>560</v>
      </c>
      <c r="G29" s="18"/>
      <c r="H29" s="18"/>
      <c r="I29" s="18"/>
    </row>
    <row r="30" spans="1:9" ht="24">
      <c r="A30" s="8">
        <v>5</v>
      </c>
      <c r="B30" s="8" t="s">
        <v>30</v>
      </c>
      <c r="C30" s="19" t="s">
        <v>31</v>
      </c>
      <c r="D30" s="8" t="s">
        <v>24</v>
      </c>
      <c r="E30" s="20">
        <v>1</v>
      </c>
      <c r="F30" s="17">
        <v>11110</v>
      </c>
      <c r="G30" s="18"/>
      <c r="H30" s="18"/>
      <c r="I30" s="18"/>
    </row>
    <row r="31" spans="1:9" ht="48">
      <c r="A31" s="8">
        <v>6</v>
      </c>
      <c r="B31" s="8" t="s">
        <v>34</v>
      </c>
      <c r="C31" s="19" t="s">
        <v>35</v>
      </c>
      <c r="D31" s="8" t="s">
        <v>24</v>
      </c>
      <c r="E31" s="20" t="s">
        <v>36</v>
      </c>
      <c r="F31" s="17">
        <v>4670</v>
      </c>
      <c r="G31" s="18"/>
      <c r="H31" s="18"/>
      <c r="I31" s="18"/>
    </row>
    <row r="32" spans="1:9" ht="72">
      <c r="A32" s="8">
        <v>7</v>
      </c>
      <c r="B32" s="8" t="s">
        <v>37</v>
      </c>
      <c r="C32" s="19" t="s">
        <v>38</v>
      </c>
      <c r="D32" s="8" t="s">
        <v>39</v>
      </c>
      <c r="E32" s="20">
        <v>2</v>
      </c>
      <c r="F32" s="17">
        <v>2780</v>
      </c>
      <c r="G32" s="18"/>
      <c r="H32" s="18"/>
      <c r="I32" s="18"/>
    </row>
    <row r="33" spans="1:9" ht="13.5">
      <c r="A33" s="21"/>
      <c r="B33" s="52" t="s">
        <v>40</v>
      </c>
      <c r="C33" s="53"/>
      <c r="D33" s="53"/>
      <c r="E33" s="54"/>
      <c r="F33" s="17"/>
      <c r="G33" s="18"/>
      <c r="H33" s="18"/>
      <c r="I33" s="18"/>
    </row>
    <row r="34" spans="1:9" ht="84">
      <c r="A34" s="22">
        <v>1</v>
      </c>
      <c r="B34" s="8" t="s">
        <v>41</v>
      </c>
      <c r="C34" s="23" t="s">
        <v>42</v>
      </c>
      <c r="D34" s="24" t="s">
        <v>43</v>
      </c>
      <c r="E34" s="25">
        <v>1</v>
      </c>
      <c r="F34" s="17">
        <v>2220</v>
      </c>
      <c r="G34" s="18"/>
      <c r="H34" s="18"/>
      <c r="I34" s="18"/>
    </row>
    <row r="35" spans="1:9" ht="84">
      <c r="A35" s="22">
        <v>2</v>
      </c>
      <c r="B35" s="8" t="s">
        <v>44</v>
      </c>
      <c r="C35" s="23" t="s">
        <v>45</v>
      </c>
      <c r="D35" s="24" t="s">
        <v>43</v>
      </c>
      <c r="E35" s="25">
        <v>1</v>
      </c>
      <c r="F35" s="17">
        <v>2220</v>
      </c>
      <c r="G35" s="18"/>
      <c r="H35" s="18"/>
      <c r="I35" s="18"/>
    </row>
    <row r="36" spans="1:9" ht="72">
      <c r="A36" s="22">
        <v>3</v>
      </c>
      <c r="B36" s="8" t="s">
        <v>62</v>
      </c>
      <c r="C36" s="23" t="s">
        <v>55</v>
      </c>
      <c r="D36" s="22" t="s">
        <v>56</v>
      </c>
      <c r="E36" s="25">
        <v>180</v>
      </c>
      <c r="F36" s="17">
        <v>440</v>
      </c>
      <c r="G36" s="18"/>
      <c r="H36" s="18"/>
      <c r="I36" s="18"/>
    </row>
    <row r="37" spans="1:9" ht="13.5">
      <c r="A37" s="11" t="s">
        <v>63</v>
      </c>
      <c r="B37" s="46" t="s">
        <v>64</v>
      </c>
      <c r="C37" s="47"/>
      <c r="D37" s="47"/>
      <c r="E37" s="48"/>
      <c r="F37" s="26"/>
      <c r="G37" s="18"/>
      <c r="H37" s="18"/>
      <c r="I37" s="18"/>
    </row>
    <row r="38" spans="1:9" ht="13.5">
      <c r="A38" s="14"/>
      <c r="B38" s="52" t="s">
        <v>16</v>
      </c>
      <c r="C38" s="53"/>
      <c r="D38" s="53"/>
      <c r="E38" s="54"/>
      <c r="F38" s="17"/>
      <c r="G38" s="18"/>
      <c r="H38" s="18"/>
      <c r="I38" s="18"/>
    </row>
    <row r="39" spans="1:9" ht="48">
      <c r="A39" s="22">
        <v>1</v>
      </c>
      <c r="B39" s="29" t="s">
        <v>65</v>
      </c>
      <c r="C39" s="23" t="s">
        <v>66</v>
      </c>
      <c r="D39" s="24" t="s">
        <v>24</v>
      </c>
      <c r="E39" s="25">
        <v>1</v>
      </c>
      <c r="F39" s="17">
        <v>9780</v>
      </c>
      <c r="G39" s="18"/>
      <c r="H39" s="18"/>
      <c r="I39" s="18"/>
    </row>
    <row r="40" spans="1:9" ht="24">
      <c r="A40" s="22">
        <v>2</v>
      </c>
      <c r="B40" s="29" t="s">
        <v>67</v>
      </c>
      <c r="C40" s="23" t="s">
        <v>68</v>
      </c>
      <c r="D40" s="29" t="s">
        <v>69</v>
      </c>
      <c r="E40" s="25">
        <v>1</v>
      </c>
      <c r="F40" s="17">
        <v>330</v>
      </c>
      <c r="G40" s="18"/>
      <c r="H40" s="18"/>
      <c r="I40" s="18"/>
    </row>
    <row r="41" spans="1:9" ht="13.5">
      <c r="A41" s="30"/>
      <c r="B41" s="46" t="s">
        <v>40</v>
      </c>
      <c r="C41" s="47"/>
      <c r="D41" s="47"/>
      <c r="E41" s="48"/>
      <c r="F41" s="17"/>
      <c r="G41" s="18"/>
      <c r="H41" s="18"/>
      <c r="I41" s="18"/>
    </row>
    <row r="42" spans="1:9" ht="72">
      <c r="A42" s="22">
        <v>7</v>
      </c>
      <c r="B42" s="8" t="s">
        <v>70</v>
      </c>
      <c r="C42" s="23" t="s">
        <v>71</v>
      </c>
      <c r="D42" s="24" t="s">
        <v>56</v>
      </c>
      <c r="E42" s="25">
        <v>60</v>
      </c>
      <c r="F42" s="17">
        <v>220</v>
      </c>
      <c r="G42" s="31"/>
      <c r="H42" s="31"/>
      <c r="I42" s="31"/>
    </row>
    <row r="43" spans="1:9" ht="13.5">
      <c r="A43" s="11" t="s">
        <v>72</v>
      </c>
      <c r="B43" s="46" t="s">
        <v>73</v>
      </c>
      <c r="C43" s="47"/>
      <c r="D43" s="47"/>
      <c r="E43" s="48"/>
      <c r="F43" s="26"/>
      <c r="G43" s="31"/>
      <c r="H43" s="31"/>
      <c r="I43" s="31"/>
    </row>
    <row r="44" spans="1:9" ht="13.5">
      <c r="A44" s="32"/>
      <c r="B44" s="49" t="s">
        <v>16</v>
      </c>
      <c r="C44" s="50"/>
      <c r="D44" s="49"/>
      <c r="E44" s="51"/>
      <c r="F44" s="17"/>
      <c r="G44" s="31"/>
      <c r="H44" s="31"/>
      <c r="I44" s="31"/>
    </row>
    <row r="45" spans="1:9" ht="120">
      <c r="A45" s="8">
        <v>1</v>
      </c>
      <c r="B45" s="8" t="s">
        <v>20</v>
      </c>
      <c r="C45" s="19" t="s">
        <v>74</v>
      </c>
      <c r="D45" s="8" t="s">
        <v>19</v>
      </c>
      <c r="E45" s="16">
        <f>3.12*1.575</f>
        <v>4.9139999999999997</v>
      </c>
      <c r="F45" s="17">
        <v>7220</v>
      </c>
      <c r="G45" s="31"/>
      <c r="H45" s="31"/>
      <c r="I45" s="31"/>
    </row>
    <row r="46" spans="1:9" ht="108">
      <c r="A46" s="8">
        <v>2</v>
      </c>
      <c r="B46" s="8" t="s">
        <v>22</v>
      </c>
      <c r="C46" s="19" t="s">
        <v>75</v>
      </c>
      <c r="D46" s="8" t="s">
        <v>24</v>
      </c>
      <c r="E46" s="20">
        <v>1</v>
      </c>
      <c r="F46" s="17">
        <v>5560</v>
      </c>
      <c r="G46" s="31"/>
      <c r="H46" s="31"/>
      <c r="I46" s="31"/>
    </row>
    <row r="47" spans="1:9" ht="48">
      <c r="A47" s="8">
        <v>3</v>
      </c>
      <c r="B47" s="8" t="s">
        <v>25</v>
      </c>
      <c r="C47" s="19" t="s">
        <v>26</v>
      </c>
      <c r="D47" s="8" t="s">
        <v>27</v>
      </c>
      <c r="E47" s="20">
        <v>12</v>
      </c>
      <c r="F47" s="17">
        <v>130</v>
      </c>
      <c r="G47" s="31"/>
      <c r="H47" s="31"/>
      <c r="I47" s="31"/>
    </row>
    <row r="48" spans="1:9" ht="48">
      <c r="A48" s="8">
        <v>4</v>
      </c>
      <c r="B48" s="8" t="s">
        <v>28</v>
      </c>
      <c r="C48" s="27" t="s">
        <v>29</v>
      </c>
      <c r="D48" s="8" t="s">
        <v>19</v>
      </c>
      <c r="E48" s="28">
        <f>E45</f>
        <v>4.9139999999999997</v>
      </c>
      <c r="F48" s="17">
        <v>560</v>
      </c>
      <c r="G48" s="31"/>
      <c r="H48" s="31"/>
      <c r="I48" s="31"/>
    </row>
    <row r="49" spans="1:9" ht="24">
      <c r="A49" s="8">
        <v>5</v>
      </c>
      <c r="B49" s="8" t="s">
        <v>30</v>
      </c>
      <c r="C49" s="19" t="s">
        <v>31</v>
      </c>
      <c r="D49" s="8" t="s">
        <v>24</v>
      </c>
      <c r="E49" s="20">
        <v>1</v>
      </c>
      <c r="F49" s="17">
        <v>11110</v>
      </c>
      <c r="G49" s="31"/>
      <c r="H49" s="31"/>
      <c r="I49" s="31"/>
    </row>
    <row r="50" spans="1:9" ht="48">
      <c r="A50" s="8">
        <v>6</v>
      </c>
      <c r="B50" s="8" t="s">
        <v>34</v>
      </c>
      <c r="C50" s="19" t="s">
        <v>35</v>
      </c>
      <c r="D50" s="8" t="s">
        <v>24</v>
      </c>
      <c r="E50" s="20" t="s">
        <v>36</v>
      </c>
      <c r="F50" s="17">
        <v>4670</v>
      </c>
      <c r="G50" s="31"/>
      <c r="H50" s="31"/>
      <c r="I50" s="31"/>
    </row>
    <row r="51" spans="1:9" ht="72">
      <c r="A51" s="8">
        <v>7</v>
      </c>
      <c r="B51" s="8" t="s">
        <v>37</v>
      </c>
      <c r="C51" s="19" t="s">
        <v>38</v>
      </c>
      <c r="D51" s="8" t="s">
        <v>39</v>
      </c>
      <c r="E51" s="20">
        <v>2</v>
      </c>
      <c r="F51" s="17">
        <v>2780</v>
      </c>
      <c r="G51" s="31"/>
      <c r="H51" s="31"/>
      <c r="I51" s="31"/>
    </row>
    <row r="52" spans="1:9" ht="13.5">
      <c r="A52" s="21"/>
      <c r="B52" s="52" t="s">
        <v>40</v>
      </c>
      <c r="C52" s="53"/>
      <c r="D52" s="53"/>
      <c r="E52" s="54"/>
      <c r="F52" s="17"/>
      <c r="G52" s="18"/>
      <c r="H52" s="18"/>
      <c r="I52" s="18"/>
    </row>
    <row r="53" spans="1:9" ht="96">
      <c r="A53" s="21">
        <v>7</v>
      </c>
      <c r="B53" s="8" t="s">
        <v>76</v>
      </c>
      <c r="C53" s="33" t="s">
        <v>77</v>
      </c>
      <c r="D53" s="24" t="s">
        <v>56</v>
      </c>
      <c r="E53" s="25">
        <v>180</v>
      </c>
      <c r="F53" s="17">
        <v>440</v>
      </c>
      <c r="G53" s="18"/>
      <c r="H53" s="18"/>
      <c r="I53" s="18"/>
    </row>
    <row r="54" spans="1:9" ht="13.5">
      <c r="A54" s="11" t="s">
        <v>78</v>
      </c>
      <c r="B54" s="46" t="s">
        <v>79</v>
      </c>
      <c r="C54" s="47"/>
      <c r="D54" s="47"/>
      <c r="E54" s="48"/>
      <c r="F54" s="26"/>
      <c r="G54" s="18"/>
      <c r="H54" s="18"/>
      <c r="I54" s="18"/>
    </row>
    <row r="55" spans="1:9" ht="13.5">
      <c r="A55" s="32"/>
      <c r="B55" s="49" t="s">
        <v>16</v>
      </c>
      <c r="C55" s="50"/>
      <c r="D55" s="49"/>
      <c r="E55" s="51"/>
      <c r="F55" s="17"/>
      <c r="G55" s="18"/>
      <c r="H55" s="18"/>
      <c r="I55" s="18"/>
    </row>
    <row r="56" spans="1:9" ht="72">
      <c r="A56" s="22">
        <v>1</v>
      </c>
      <c r="B56" s="29" t="s">
        <v>80</v>
      </c>
      <c r="C56" s="23" t="s">
        <v>81</v>
      </c>
      <c r="D56" s="24" t="s">
        <v>43</v>
      </c>
      <c r="E56" s="25">
        <v>5</v>
      </c>
      <c r="F56" s="17">
        <v>8890</v>
      </c>
      <c r="G56" s="18"/>
      <c r="H56" s="18"/>
      <c r="I56" s="18"/>
    </row>
    <row r="57" spans="1:9" ht="13.5">
      <c r="A57" s="11" t="s">
        <v>82</v>
      </c>
      <c r="B57" s="46" t="s">
        <v>83</v>
      </c>
      <c r="C57" s="47"/>
      <c r="D57" s="47"/>
      <c r="E57" s="48"/>
      <c r="F57" s="26"/>
      <c r="G57" s="18"/>
      <c r="H57" s="18"/>
      <c r="I57" s="18"/>
    </row>
    <row r="58" spans="1:9" ht="13.5">
      <c r="A58" s="32"/>
      <c r="B58" s="49" t="s">
        <v>16</v>
      </c>
      <c r="C58" s="50"/>
      <c r="D58" s="49"/>
      <c r="E58" s="51"/>
      <c r="F58" s="17"/>
      <c r="G58" s="18"/>
      <c r="H58" s="18"/>
      <c r="I58" s="18"/>
    </row>
    <row r="59" spans="1:9" ht="24">
      <c r="A59" s="22">
        <v>1</v>
      </c>
      <c r="B59" s="29" t="s">
        <v>83</v>
      </c>
      <c r="C59" s="23" t="s">
        <v>84</v>
      </c>
      <c r="D59" s="24" t="s">
        <v>24</v>
      </c>
      <c r="E59" s="25">
        <v>1</v>
      </c>
      <c r="F59" s="17">
        <v>17230</v>
      </c>
      <c r="G59" s="18"/>
      <c r="H59" s="18"/>
      <c r="I59" s="18"/>
    </row>
    <row r="60" spans="1:9" ht="13.5">
      <c r="A60" s="22">
        <v>2</v>
      </c>
      <c r="B60" s="29" t="s">
        <v>85</v>
      </c>
      <c r="C60" s="23" t="s">
        <v>86</v>
      </c>
      <c r="D60" s="29" t="s">
        <v>69</v>
      </c>
      <c r="E60" s="25">
        <v>1</v>
      </c>
      <c r="F60" s="17">
        <v>560</v>
      </c>
      <c r="G60" s="18"/>
      <c r="H60" s="18"/>
      <c r="I60" s="18"/>
    </row>
    <row r="61" spans="1:9" ht="13.5">
      <c r="A61" s="11" t="s">
        <v>87</v>
      </c>
      <c r="B61" s="46" t="s">
        <v>88</v>
      </c>
      <c r="C61" s="47"/>
      <c r="D61" s="47"/>
      <c r="E61" s="48"/>
      <c r="F61" s="26"/>
      <c r="G61" s="18"/>
      <c r="H61" s="18"/>
      <c r="I61" s="18"/>
    </row>
    <row r="62" spans="1:9" ht="13.5">
      <c r="A62" s="32"/>
      <c r="B62" s="49" t="s">
        <v>89</v>
      </c>
      <c r="C62" s="50"/>
      <c r="D62" s="49"/>
      <c r="E62" s="51"/>
      <c r="F62" s="17"/>
      <c r="G62" s="18"/>
      <c r="H62" s="18"/>
      <c r="I62" s="18"/>
    </row>
    <row r="63" spans="1:9" ht="84">
      <c r="A63" s="22">
        <v>1</v>
      </c>
      <c r="B63" s="29" t="s">
        <v>90</v>
      </c>
      <c r="C63" s="23" t="s">
        <v>91</v>
      </c>
      <c r="D63" s="24" t="s">
        <v>43</v>
      </c>
      <c r="E63" s="25">
        <v>1</v>
      </c>
      <c r="F63" s="17">
        <v>14450</v>
      </c>
      <c r="G63" s="18"/>
      <c r="H63" s="18"/>
      <c r="I63" s="18"/>
    </row>
    <row r="64" spans="1:9" ht="144">
      <c r="A64" s="22">
        <v>2</v>
      </c>
      <c r="B64" s="29" t="s">
        <v>92</v>
      </c>
      <c r="C64" s="23" t="s">
        <v>93</v>
      </c>
      <c r="D64" s="24" t="s">
        <v>43</v>
      </c>
      <c r="E64" s="25">
        <v>3</v>
      </c>
      <c r="F64" s="17">
        <v>2000</v>
      </c>
      <c r="G64" s="18"/>
      <c r="H64" s="18"/>
      <c r="I64" s="18"/>
    </row>
    <row r="65" spans="1:9" ht="24">
      <c r="A65" s="22">
        <v>3</v>
      </c>
      <c r="B65" s="29" t="s">
        <v>94</v>
      </c>
      <c r="C65" s="23" t="s">
        <v>95</v>
      </c>
      <c r="D65" s="29" t="s">
        <v>43</v>
      </c>
      <c r="E65" s="25">
        <v>1</v>
      </c>
      <c r="F65" s="17">
        <v>55570</v>
      </c>
      <c r="G65" s="18"/>
      <c r="H65" s="18"/>
      <c r="I65" s="18"/>
    </row>
    <row r="66" spans="1:9" ht="13.5">
      <c r="A66" s="11" t="s">
        <v>96</v>
      </c>
      <c r="B66" s="46" t="s">
        <v>97</v>
      </c>
      <c r="C66" s="47"/>
      <c r="D66" s="47"/>
      <c r="E66" s="48"/>
      <c r="F66" s="26"/>
      <c r="G66" s="18"/>
      <c r="H66" s="18"/>
      <c r="I66" s="18"/>
    </row>
    <row r="67" spans="1:9" ht="13.5">
      <c r="A67" s="30"/>
      <c r="B67" s="46" t="s">
        <v>16</v>
      </c>
      <c r="C67" s="47"/>
      <c r="D67" s="47"/>
      <c r="E67" s="48"/>
      <c r="F67" s="17"/>
      <c r="G67" s="18"/>
      <c r="H67" s="18"/>
      <c r="I67" s="18"/>
    </row>
    <row r="68" spans="1:9" ht="13.5">
      <c r="A68" s="8">
        <v>1</v>
      </c>
      <c r="B68" s="29" t="s">
        <v>98</v>
      </c>
      <c r="C68" s="23" t="s">
        <v>99</v>
      </c>
      <c r="D68" s="8" t="s">
        <v>24</v>
      </c>
      <c r="E68" s="34">
        <v>1</v>
      </c>
      <c r="F68" s="17">
        <v>8890</v>
      </c>
      <c r="G68" s="18"/>
      <c r="H68" s="18"/>
      <c r="I68" s="18"/>
    </row>
    <row r="69" spans="1:9" ht="13.5">
      <c r="A69" s="8">
        <v>2</v>
      </c>
      <c r="B69" s="29" t="s">
        <v>100</v>
      </c>
      <c r="C69" s="23" t="s">
        <v>101</v>
      </c>
      <c r="D69" s="8" t="s">
        <v>24</v>
      </c>
      <c r="E69" s="34">
        <v>1</v>
      </c>
      <c r="F69" s="17">
        <v>5560</v>
      </c>
      <c r="G69" s="18"/>
      <c r="H69" s="18"/>
      <c r="I69" s="18"/>
    </row>
    <row r="70" spans="1:9" ht="24">
      <c r="A70" s="8">
        <v>3</v>
      </c>
      <c r="B70" s="29" t="s">
        <v>102</v>
      </c>
      <c r="C70" s="23" t="s">
        <v>103</v>
      </c>
      <c r="D70" s="8" t="s">
        <v>24</v>
      </c>
      <c r="E70" s="34">
        <v>2</v>
      </c>
      <c r="F70" s="17">
        <v>2450</v>
      </c>
      <c r="G70" s="18"/>
      <c r="H70" s="18"/>
      <c r="I70" s="18"/>
    </row>
    <row r="71" spans="1:9" ht="24">
      <c r="A71" s="8">
        <v>4</v>
      </c>
      <c r="B71" s="29" t="s">
        <v>104</v>
      </c>
      <c r="C71" s="23" t="s">
        <v>105</v>
      </c>
      <c r="D71" s="8" t="s">
        <v>24</v>
      </c>
      <c r="E71" s="34">
        <v>1</v>
      </c>
      <c r="F71" s="17">
        <v>1670</v>
      </c>
      <c r="G71" s="18"/>
      <c r="H71" s="18"/>
      <c r="I71" s="18"/>
    </row>
    <row r="72" spans="1:9" ht="48">
      <c r="A72" s="8">
        <v>5</v>
      </c>
      <c r="B72" s="29" t="s">
        <v>106</v>
      </c>
      <c r="C72" s="23" t="s">
        <v>107</v>
      </c>
      <c r="D72" s="8" t="s">
        <v>24</v>
      </c>
      <c r="E72" s="34">
        <v>4</v>
      </c>
      <c r="F72" s="17">
        <v>390</v>
      </c>
      <c r="G72" s="18"/>
      <c r="H72" s="18"/>
      <c r="I72" s="18"/>
    </row>
    <row r="73" spans="1:9" ht="24">
      <c r="A73" s="8">
        <v>6</v>
      </c>
      <c r="B73" s="29" t="s">
        <v>108</v>
      </c>
      <c r="C73" s="23" t="s">
        <v>109</v>
      </c>
      <c r="D73" s="8" t="s">
        <v>24</v>
      </c>
      <c r="E73" s="34">
        <v>1</v>
      </c>
      <c r="F73" s="17">
        <v>890</v>
      </c>
      <c r="G73" s="18"/>
      <c r="H73" s="18"/>
      <c r="I73" s="18"/>
    </row>
    <row r="74" spans="1:9" ht="13.5">
      <c r="A74" s="8">
        <v>7</v>
      </c>
      <c r="B74" s="29" t="s">
        <v>110</v>
      </c>
      <c r="C74" s="23" t="s">
        <v>111</v>
      </c>
      <c r="D74" s="8" t="s">
        <v>112</v>
      </c>
      <c r="E74" s="34">
        <v>1</v>
      </c>
      <c r="F74" s="17">
        <v>1110</v>
      </c>
      <c r="G74" s="18"/>
      <c r="H74" s="18"/>
      <c r="I74" s="18"/>
    </row>
    <row r="75" spans="1:9" ht="13.5">
      <c r="A75" s="8">
        <v>8</v>
      </c>
      <c r="B75" s="29" t="s">
        <v>113</v>
      </c>
      <c r="C75" s="23" t="s">
        <v>114</v>
      </c>
      <c r="D75" s="8" t="s">
        <v>24</v>
      </c>
      <c r="E75" s="34">
        <v>1</v>
      </c>
      <c r="F75" s="17">
        <v>890</v>
      </c>
      <c r="G75" s="18"/>
      <c r="H75" s="18"/>
      <c r="I75" s="18"/>
    </row>
    <row r="76" spans="1:9" ht="24">
      <c r="A76" s="8">
        <v>9</v>
      </c>
      <c r="B76" s="29" t="s">
        <v>115</v>
      </c>
      <c r="C76" s="23" t="s">
        <v>116</v>
      </c>
      <c r="D76" s="8" t="s">
        <v>24</v>
      </c>
      <c r="E76" s="34">
        <v>1</v>
      </c>
      <c r="F76" s="17">
        <v>3110</v>
      </c>
      <c r="G76" s="18"/>
      <c r="H76" s="18"/>
      <c r="I76" s="18"/>
    </row>
    <row r="77" spans="1:9" ht="13.5">
      <c r="A77" s="30"/>
      <c r="B77" s="46" t="s">
        <v>40</v>
      </c>
      <c r="C77" s="47"/>
      <c r="D77" s="47"/>
      <c r="E77" s="48"/>
      <c r="F77" s="17"/>
      <c r="G77" s="18"/>
      <c r="H77" s="18"/>
      <c r="I77" s="18"/>
    </row>
    <row r="78" spans="1:9" ht="72">
      <c r="A78" s="30">
        <v>1</v>
      </c>
      <c r="B78" s="29" t="s">
        <v>117</v>
      </c>
      <c r="C78" s="33" t="s">
        <v>118</v>
      </c>
      <c r="D78" s="22" t="s">
        <v>43</v>
      </c>
      <c r="E78" s="20">
        <v>1</v>
      </c>
      <c r="F78" s="17">
        <v>14450</v>
      </c>
      <c r="G78" s="18"/>
      <c r="H78" s="18"/>
      <c r="I78" s="18"/>
    </row>
    <row r="79" spans="1:9" ht="84">
      <c r="A79" s="30">
        <v>2</v>
      </c>
      <c r="B79" s="29" t="s">
        <v>119</v>
      </c>
      <c r="C79" s="35" t="s">
        <v>120</v>
      </c>
      <c r="D79" s="22" t="s">
        <v>43</v>
      </c>
      <c r="E79" s="20">
        <v>1</v>
      </c>
      <c r="F79" s="17">
        <v>10000</v>
      </c>
      <c r="G79" s="18"/>
      <c r="H79" s="18"/>
      <c r="I79" s="18"/>
    </row>
    <row r="80" spans="1:9" ht="48">
      <c r="A80" s="30">
        <v>3</v>
      </c>
      <c r="B80" s="29" t="s">
        <v>121</v>
      </c>
      <c r="C80" s="33" t="s">
        <v>122</v>
      </c>
      <c r="D80" s="22" t="s">
        <v>43</v>
      </c>
      <c r="E80" s="20">
        <v>1</v>
      </c>
      <c r="F80" s="17">
        <v>10000</v>
      </c>
      <c r="G80" s="18"/>
      <c r="H80" s="18"/>
      <c r="I80" s="18"/>
    </row>
    <row r="81" spans="1:9" ht="96">
      <c r="A81" s="30">
        <v>4</v>
      </c>
      <c r="B81" s="29" t="s">
        <v>123</v>
      </c>
      <c r="C81" s="33" t="s">
        <v>124</v>
      </c>
      <c r="D81" s="22" t="s">
        <v>43</v>
      </c>
      <c r="E81" s="20">
        <v>1</v>
      </c>
      <c r="F81" s="17">
        <v>10000</v>
      </c>
      <c r="G81" s="18"/>
      <c r="H81" s="18"/>
      <c r="I81" s="18"/>
    </row>
    <row r="82" spans="1:9" ht="72">
      <c r="A82" s="30">
        <v>5</v>
      </c>
      <c r="B82" s="29" t="s">
        <v>125</v>
      </c>
      <c r="C82" s="33" t="s">
        <v>126</v>
      </c>
      <c r="D82" s="22" t="s">
        <v>43</v>
      </c>
      <c r="E82" s="20">
        <v>1</v>
      </c>
      <c r="F82" s="17">
        <v>10000</v>
      </c>
      <c r="G82" s="18"/>
      <c r="H82" s="18"/>
      <c r="I82" s="18"/>
    </row>
    <row r="83" spans="1:9" ht="96">
      <c r="A83" s="30">
        <v>6</v>
      </c>
      <c r="B83" s="29" t="s">
        <v>127</v>
      </c>
      <c r="C83" s="33" t="s">
        <v>128</v>
      </c>
      <c r="D83" s="22" t="s">
        <v>43</v>
      </c>
      <c r="E83" s="20">
        <v>1</v>
      </c>
      <c r="F83" s="17">
        <v>14450</v>
      </c>
      <c r="G83" s="18"/>
      <c r="H83" s="18"/>
      <c r="I83" s="18"/>
    </row>
    <row r="84" spans="1:9" ht="13.5">
      <c r="A84" s="11" t="s">
        <v>129</v>
      </c>
      <c r="B84" s="46" t="s">
        <v>130</v>
      </c>
      <c r="C84" s="47"/>
      <c r="D84" s="47"/>
      <c r="E84" s="48"/>
      <c r="F84" s="26"/>
      <c r="G84" s="18"/>
      <c r="H84" s="18"/>
      <c r="I84" s="18"/>
    </row>
    <row r="85" spans="1:9" ht="36">
      <c r="A85" s="30">
        <v>1</v>
      </c>
      <c r="B85" s="29" t="s">
        <v>130</v>
      </c>
      <c r="C85" s="33" t="s">
        <v>131</v>
      </c>
      <c r="D85" s="22" t="s">
        <v>69</v>
      </c>
      <c r="E85" s="20">
        <v>1</v>
      </c>
      <c r="F85" s="26">
        <v>106470</v>
      </c>
      <c r="G85" s="18"/>
      <c r="H85" s="18"/>
      <c r="I85" s="18"/>
    </row>
    <row r="86" spans="1:9" ht="13.5">
      <c r="A86" s="11" t="s">
        <v>132</v>
      </c>
      <c r="B86" s="46" t="s">
        <v>133</v>
      </c>
      <c r="C86" s="47"/>
      <c r="D86" s="47"/>
      <c r="E86" s="48"/>
      <c r="F86" s="36"/>
      <c r="G86" s="18"/>
      <c r="H86" s="18"/>
      <c r="I86" s="18"/>
    </row>
    <row r="87" spans="1:9" ht="48">
      <c r="A87" s="30">
        <v>1</v>
      </c>
      <c r="B87" s="29" t="s">
        <v>133</v>
      </c>
      <c r="C87" s="33" t="s">
        <v>134</v>
      </c>
      <c r="D87" s="22" t="s">
        <v>69</v>
      </c>
      <c r="E87" s="20">
        <v>1</v>
      </c>
      <c r="F87" s="26">
        <v>456000</v>
      </c>
      <c r="G87" s="18"/>
      <c r="H87" s="18"/>
      <c r="I87" s="18"/>
    </row>
    <row r="88" spans="1:9" ht="15" customHeight="1">
      <c r="A88" s="38"/>
      <c r="B88" s="39"/>
      <c r="C88" s="39"/>
      <c r="D88" s="39"/>
      <c r="E88" s="39"/>
      <c r="F88" s="40"/>
      <c r="G88" s="39"/>
      <c r="H88" s="39"/>
      <c r="I88" s="41"/>
    </row>
    <row r="89" spans="1:9" ht="39.950000000000003" customHeight="1">
      <c r="A89" s="29"/>
      <c r="B89" s="42" t="s">
        <v>135</v>
      </c>
      <c r="C89" s="43"/>
      <c r="D89" s="43"/>
      <c r="E89" s="43"/>
      <c r="F89" s="43"/>
      <c r="G89" s="43"/>
      <c r="H89" s="37">
        <f>SUM(H6:H87)</f>
        <v>0</v>
      </c>
      <c r="I89" s="29"/>
    </row>
  </sheetData>
  <mergeCells count="32">
    <mergeCell ref="A1:I1"/>
    <mergeCell ref="B4:E4"/>
    <mergeCell ref="G4:H4"/>
    <mergeCell ref="B5:E5"/>
    <mergeCell ref="B15:E15"/>
    <mergeCell ref="B24:E24"/>
    <mergeCell ref="B25:E25"/>
    <mergeCell ref="B33:E33"/>
    <mergeCell ref="B37:E37"/>
    <mergeCell ref="B38:E38"/>
    <mergeCell ref="B62:E62"/>
    <mergeCell ref="B41:E41"/>
    <mergeCell ref="B43:E43"/>
    <mergeCell ref="B44:E44"/>
    <mergeCell ref="B52:E52"/>
    <mergeCell ref="B54:E54"/>
    <mergeCell ref="A88:I88"/>
    <mergeCell ref="B89:G89"/>
    <mergeCell ref="A2:A3"/>
    <mergeCell ref="B2:B3"/>
    <mergeCell ref="C2:C3"/>
    <mergeCell ref="D2:D3"/>
    <mergeCell ref="I2:I3"/>
    <mergeCell ref="B66:E66"/>
    <mergeCell ref="B67:E67"/>
    <mergeCell ref="B77:E77"/>
    <mergeCell ref="B84:E84"/>
    <mergeCell ref="B86:E86"/>
    <mergeCell ref="B55:E55"/>
    <mergeCell ref="B57:E57"/>
    <mergeCell ref="B58:E58"/>
    <mergeCell ref="B61:E61"/>
  </mergeCells>
  <phoneticPr fontId="14" type="noConversion"/>
  <pageMargins left="0.25" right="0.25" top="0.75" bottom="0.75" header="0.29861111111111099" footer="0.29861111111111099"/>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工程量清单</vt:lpstr>
      <vt:lpstr>工程量清单!Print_Area</vt:lpstr>
      <vt:lpstr>工程量清单!Print_Titles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MAGAM</cp:lastModifiedBy>
  <dcterms:created xsi:type="dcterms:W3CDTF">2025-11-06T03:49:00Z</dcterms:created>
  <dcterms:modified xsi:type="dcterms:W3CDTF">2025-12-05T06:22:20Z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A1B8CE1A70634755B872351093F03140_13</vt:lpwstr>
  </property>
  <property fmtid="{D5CDD505-2E9C-101B-9397-08002B2CF9AE}" pid="3" name="KSOProductBuildVer">
    <vt:lpwstr>2052-12.1.0.23542</vt:lpwstr>
  </property>
  <property fmtid="{D5CDD505-2E9C-101B-9397-08002B2CF9AE}" pid="4" name="CalculationRule">
    <vt:i4>0</vt:i4>
  </property>
</Properties>
</file>