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修缮工程清单" sheetId="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lap1">[1]General!$B$2:$G$9</definedName>
    <definedName name="__W200">'[2]21'!$B$1:$B$802</definedName>
    <definedName name="__ys3">#REF!</definedName>
    <definedName name="_002年置业物管帐.dbf">#REF!</definedName>
    <definedName name="_1.0_1.3_24">#REF!</definedName>
    <definedName name="_4.6米1.8内">#REF!</definedName>
    <definedName name="_4.6米1.8外">#REF!</definedName>
    <definedName name="_5.6米1.8内">#REF!</definedName>
    <definedName name="_5.6米1.8外">#REF!</definedName>
    <definedName name="_Fill" hidden="1">[3]eqpmad2!#REF!</definedName>
    <definedName name="_lap1">[4]General!$B$2:$G$9</definedName>
    <definedName name="_W200">'[2]21'!$B$1:$B$802</definedName>
    <definedName name="A">[5]矩形桩台!#REF!</definedName>
    <definedName name="ad">'[2]21'!$A$1:$A$802</definedName>
    <definedName name="ae">'[2]21'!$B$1:$B$802</definedName>
    <definedName name="B">[5]矩形桩台!#REF!</definedName>
    <definedName name="cap">#REF!</definedName>
    <definedName name="CC">#REF!</definedName>
    <definedName name="channel">#REF!</definedName>
    <definedName name="circle">#REF!</definedName>
    <definedName name="cola">#REF!</definedName>
    <definedName name="colb">#REF!</definedName>
    <definedName name="Continue">#REF!</definedName>
    <definedName name="D0">#REF!</definedName>
    <definedName name="D00">#REF!</definedName>
    <definedName name="D000">#REF!</definedName>
    <definedName name="DIXI">#REF!</definedName>
    <definedName name="Documents_array">#REF!</definedName>
    <definedName name="Dr_sch">#REF!</definedName>
    <definedName name="dw">#REF!</definedName>
    <definedName name="E">[6]梁!$X1*1.2</definedName>
    <definedName name="H">[5]矩形桩台!#REF!</definedName>
    <definedName name="haoi">'[7]3'!$B$6:$G$9</definedName>
    <definedName name="HWSheet">1</definedName>
    <definedName name="KK">#REF!</definedName>
    <definedName name="lap">[4]General!$B$2:$G$9</definedName>
    <definedName name="Module.Prix_SMC">#N/A</definedName>
    <definedName name="n">[5]矩形桩台!#REF!</definedName>
    <definedName name="Prix_SMC">#N/A</definedName>
    <definedName name="S">[8]梁!$X1*1.2</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H">#REF!</definedName>
    <definedName name="SH0">#REF!</definedName>
    <definedName name="S柱头">#REF!</definedName>
    <definedName name="t">#REF!</definedName>
    <definedName name="Tf">#REF!</definedName>
    <definedName name="W">#REF!</definedName>
    <definedName name="WilliamSheet">#REF!</definedName>
    <definedName name="wq">#REF!</definedName>
    <definedName name="XLRPARAMS_GCMC" hidden="1">[9]XLR_NoRangeSheet!$B$6</definedName>
    <definedName name="xm">[10]常用项目!$A:$A</definedName>
    <definedName name="Z_92BBA066_F4C6_41CC_BE6D_9F1BA5F6C04D_.wvu.PrintTitles" hidden="1">#REF!</definedName>
    <definedName name="Z_9B18BCA6_6102_4285_8AC8_DAF29FB4CA54_.wvu.PrintArea" hidden="1">#REF!</definedName>
    <definedName name="Z_9B18BCA6_6102_4285_8AC8_DAF29FB4CA54_.wvu.PrintTitles" hidden="1">#REF!</definedName>
    <definedName name="zxd">#REF!</definedName>
    <definedName name="zy2003.dbf">#REF!</definedName>
    <definedName name="标段一">#N/A</definedName>
    <definedName name="地板厚度">#REF!</definedName>
    <definedName name="地坪厚度">#REF!</definedName>
    <definedName name="垫层单边突出宽">#REF!</definedName>
    <definedName name="垫层高度">#REF!</definedName>
    <definedName name="垫层厚">#REF!</definedName>
    <definedName name="垫层厚1">#REF!</definedName>
    <definedName name="垫层厚度">#REF!</definedName>
    <definedName name="垫层突出单边宽">#REF!</definedName>
    <definedName name="垫层突出单边宽度">#REF!</definedName>
    <definedName name="二">#N/A</definedName>
    <definedName name="放坡系数1">#REF!</definedName>
    <definedName name="放坡系数2">#REF!</definedName>
    <definedName name="放坡系数A">#REF!</definedName>
    <definedName name="附加赛">#REF!</definedName>
    <definedName name="工作面单边宽">#REF!</definedName>
    <definedName name="工作面单边宽度">#REF!</definedName>
    <definedName name="构件特征">#REF!</definedName>
    <definedName name="哈哈">#REF!</definedName>
    <definedName name="好">#REF!</definedName>
    <definedName name="呵呵">#REF!</definedName>
    <definedName name="价格表" hidden="1">#REF!</definedName>
    <definedName name="梁构件特征">#REF!</definedName>
    <definedName name="梁砼">#REF!</definedName>
    <definedName name="模板1.8以内">#REF!</definedName>
    <definedName name="模板1.8以外">#REF!</definedName>
    <definedName name="你好">#REF!</definedName>
    <definedName name="室内外高差">#REF!</definedName>
    <definedName name="数量">#REF!</definedName>
    <definedName name="주택사업본부">#REF!</definedName>
    <definedName name="철구사업본부">#REF!</definedName>
    <definedName name="_xlnm.Print_Area" localSheetId="0">修缮工程清单!$A$1:$L$24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<sst xmlns="http://schemas.openxmlformats.org/spreadsheetml/2006/main" count="71" uniqueCount="62">
  <si>
    <t>分部分项工程和单价措施项目清单与计价表</t>
  </si>
  <si>
    <t>工程名称：流溪温泉广场北荔枝球场馆改造提升项目设计施工总承包-修缮工程</t>
  </si>
  <si>
    <t>序号</t>
  </si>
  <si>
    <t>项目名称</t>
  </si>
  <si>
    <t>项目特征描述</t>
  </si>
  <si>
    <t>单位</t>
  </si>
  <si>
    <t>工程量(A)</t>
  </si>
  <si>
    <t>不含税综合单价（元）</t>
  </si>
  <si>
    <t>直接费</t>
  </si>
  <si>
    <t>管理费、利润等</t>
  </si>
  <si>
    <t>不含税合计/元(G=A*B)</t>
  </si>
  <si>
    <t xml:space="preserve">备注
</t>
  </si>
  <si>
    <t>主材费</t>
  </si>
  <si>
    <t>人工费</t>
  </si>
  <si>
    <t>其他费</t>
  </si>
  <si>
    <t>费率自行填报</t>
  </si>
  <si>
    <t>B=C+D+E+F</t>
  </si>
  <si>
    <t>C</t>
  </si>
  <si>
    <t>D</t>
  </si>
  <si>
    <t>E</t>
  </si>
  <si>
    <t>F=（C+D+E）*H （H=费率）</t>
  </si>
  <si>
    <t xml:space="preserve">建筑屋面防水修缮
</t>
  </si>
  <si>
    <t>工作内容：
1.接缝处重新打胶（接缝处发现老化破裂胶条需要进行铲除清理）
2.施工中产生的垃圾清运
3.包材料、包人工、包辅材、包含修缮时使用的高空作业措施；
4.构筑物异形、雨天、高温天气造成的施工降效综合考虑；
5.工作范围：第9格以上所有接缝处重新打胶，第9格以下排查后发现有老化破裂的情况进行清理打胶；</t>
  </si>
  <si>
    <t>米</t>
  </si>
  <si>
    <t>天窗开启系统维修</t>
  </si>
  <si>
    <t>原螺杆式开窗器及全部线路拆除</t>
  </si>
  <si>
    <t>工作内容：
1.原螺杆式开窗器及全部线路拆除
2.新螺杆式开窗器及线路拆除
3.原控制箱拆除
4.施工中产生的垃圾清运
5.包材料、包人工、包辅材、包含更换时使用的措施</t>
  </si>
  <si>
    <t>套</t>
  </si>
  <si>
    <t>新螺杆式开窗器及线路安装</t>
  </si>
  <si>
    <t>工作内容：
1.原螺杆式开窗器及全部线路安装
2.新螺杆式开窗器及线路安装（配线2.5mm2电线及PVC线管20管）
3.控制箱安装
4.施工中产生的垃圾清运
5.包材料、包人工、包辅材（不锈钢卡扣、螺丝等）、包含更换时使用的措施</t>
  </si>
  <si>
    <t>控制箱安装</t>
  </si>
  <si>
    <t>工作内容：
1.控制箱安装
2.产品型号：KDS-KZX01
3.额定功率:3000W
4.输入电压:AC220V
5.输出电压:DC24V
6.施工中产生的垃圾清运
7.包材料、包人工、包辅材、包含更换时使用的措施</t>
  </si>
  <si>
    <t>外围灯具检修及安装</t>
  </si>
  <si>
    <t>球体外围灯具拆除</t>
  </si>
  <si>
    <t>工作内容：
1.原灯具拆除含控制器
2.施工中产生的垃圾清运
3.包材料、包人工、包辅材、含高空作业费、包含拆除时使用的措施</t>
  </si>
  <si>
    <t>球体外围新灯具安装</t>
  </si>
  <si>
    <t>工作内容：
1.灯具（LED投光灯RGB，含变压器、参数：功率:15功率因数:&gt;85电压:DC24V灯体颜色:白色材质:铝）安装、线路更换（配线2.5mm2电线及PVC线管20管）
2.施工中产生的垃圾清运
3.包材料、包人工、包辅材、含高空作业费、包含更换时使用的措施</t>
  </si>
  <si>
    <t>外围灯具线路系统维修</t>
  </si>
  <si>
    <t>工作内容：
1.电气线路检修、老化线路更换及调试
2.施工中产生的垃圾清运
3.包材料、包人工、包辅材、含高空作业费、包含检修更换时使用的措施</t>
  </si>
  <si>
    <t>项</t>
  </si>
  <si>
    <t>外幕墙玻璃内外及球体内部全面清洗</t>
  </si>
  <si>
    <t>工作内容：
1.幕墙玻璃内外、铝板及内部杆件构筑物的清洗
2.包材料、包人工、包辅材、包含更换时高空作业必要的措施（如高空作业车、蜘蛛人等措施）</t>
  </si>
  <si>
    <t>球体尺寸大小详附图</t>
  </si>
  <si>
    <t>可开启式天窗密封条更换</t>
  </si>
  <si>
    <t>工作内容：
1.原密封条清理
2.三元乙丙胶条更换，清洁养护
3.施工中产生的垃圾清运
4.包材料、包人工、包辅材、包含更换时高空作业必要的措施</t>
  </si>
  <si>
    <t>天窗更换胶条</t>
  </si>
  <si>
    <t>建筑球体钢结构除锈刷漆</t>
  </si>
  <si>
    <t>工作内容:
1、对球体钢结构进行全面排查，生锈处进行除锈（包含高压水枪清洗、人工打磨除锈）
2、刷氟碳漆一底两面
3、施工中产生的垃圾清运
4、包材料、包人工、包辅材、包含除锈时高空作业必要的措施</t>
  </si>
  <si>
    <t>㎡</t>
  </si>
  <si>
    <t>工程量计算规则《广东省建筑与装饰工程综合定额（2018）》计算</t>
  </si>
  <si>
    <t>场馆废弃建筑物拆除及外运</t>
  </si>
  <si>
    <t>工作内容：
1.废弃建筑物拆除，疏散楼梯拆除（包含双层装饰板围挡、玻璃约180㎡、疏散钢结构楼梯、原地面突出金属预埋件人工切割拆除及其他影响施工需要拆除的建筑物及构件）
3.拆除产生的垃圾清运
4.包材料、包人工、包辅材、包含拆除及外运时使用的措施</t>
  </si>
  <si>
    <t>原结构消防疏散楼梯拆除后楼层板切口修复</t>
  </si>
  <si>
    <t>工作内容：
1.楼层板切口修复
2.楼层板人工机械切割（原状钢横梁跟楼层板边平齐）
3.切口临时焊制安全防护措施
4.定制楼层板与原楼承板焊焊接
5.φ10钢筋间距100*100植入原楼承板
6.人工搬运C25混凝土至二楼楼面浇筑100mm
7.包材料、包人工、包辅材、包含更换时使用的措施</t>
  </si>
  <si>
    <t>户外破损地面维修</t>
  </si>
  <si>
    <t>工作内容:
1、原有户外地面破损维修，约55㎡；
2、施工过程中，因正常材料运输造成的地面破损，约20㎡；
3、地面特征描述：
a.30mm自圆面文化石地面铺砖
b.水泥含量:6%水泥稳定石屑
c.厚度:100mm
d.施工中产生的垃圾清运
e.包材料、包人工、包辅材、包含必要的措施</t>
  </si>
  <si>
    <t>户外原有破损水沟盖板更换</t>
  </si>
  <si>
    <t>1.拆除原有坏的复合沟盖板
2.更换新的300*600mm复合沟盖板</t>
  </si>
  <si>
    <t>m</t>
  </si>
  <si>
    <t>不含税合计</t>
  </si>
  <si>
    <t>税金</t>
  </si>
  <si>
    <t>含税合计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</si>
</sst>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00_ "/>
    <numFmt numFmtId="178" formatCode="0.00;[Red]0.00"/>
    <numFmt numFmtId="179" formatCode="0;[Red]0"/>
    <numFmt numFmtId="180" formatCode="0.00_ "/>
  </numFmts>
  <fonts count="35">
    <font>
      <sz val="11"/>
      <color theme="1"/>
      <name val="宋体"/>
      <charset val="134"/>
      <scheme val="minor"/>
    </font>
    <font>
      <sz val="10"/>
      <name val="微软雅黑"/>
      <charset val="134"/>
    </font>
    <font>
      <sz val="11"/>
      <name val="微软雅黑"/>
      <charset val="134"/>
    </font>
    <font>
      <sz val="11"/>
      <color rgb="FFFF0000"/>
      <name val="微软雅黑"/>
      <charset val="134"/>
    </font>
    <font>
      <sz val="11"/>
      <color theme="1"/>
      <name val="微软雅黑"/>
      <charset val="134"/>
    </font>
    <font>
      <b/>
      <sz val="18"/>
      <name val="微软雅黑"/>
      <charset val="134"/>
    </font>
    <font>
      <sz val="10"/>
      <color rgb="FF000000"/>
      <name val="微软雅黑"/>
      <charset val="134"/>
    </font>
    <font>
      <sz val="10"/>
      <color indexed="8"/>
      <name val="微软雅黑"/>
      <charset val="134"/>
    </font>
    <font>
      <sz val="10"/>
      <color theme="1"/>
      <name val="微软雅黑"/>
      <charset val="134"/>
    </font>
    <font>
      <b/>
      <sz val="11"/>
      <name val="微软雅黑"/>
      <charset val="134"/>
    </font>
    <font>
      <sz val="11"/>
      <color rgb="FF000000"/>
      <name val="微软雅黑"/>
      <charset val="134"/>
    </font>
    <font>
      <sz val="10"/>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0"/>
      <name val="宋体"/>
      <charset val="134"/>
    </font>
    <font>
      <sz val="11"/>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31" fillId="0" borderId="0"/>
    <xf numFmtId="0" fontId="32" fillId="0" borderId="0"/>
    <xf numFmtId="0" fontId="33" fillId="0" borderId="0">
      <alignment vertical="center"/>
    </xf>
    <xf numFmtId="176" fontId="34" fillId="0" borderId="0"/>
  </cellStyleXfs>
  <cellXfs count="5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top"/>
    </xf>
    <xf numFmtId="0" fontId="3" fillId="0" borderId="0" xfId="0" applyFont="1" applyFill="1" applyBorder="1" applyAlignment="1">
      <alignment vertical="top"/>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177" fontId="1"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1" fillId="0" borderId="2" xfId="0" applyFont="1" applyFill="1" applyBorder="1" applyAlignment="1">
      <alignment vertical="center"/>
    </xf>
    <xf numFmtId="0" fontId="1" fillId="0" borderId="3" xfId="0" applyFont="1" applyFill="1" applyBorder="1" applyAlignment="1">
      <alignment vertical="center"/>
    </xf>
    <xf numFmtId="177" fontId="1" fillId="0" borderId="3" xfId="0" applyNumberFormat="1" applyFont="1" applyFill="1" applyBorder="1" applyAlignment="1">
      <alignment horizontal="center" vertical="center"/>
    </xf>
    <xf numFmtId="177" fontId="1" fillId="0" borderId="3" xfId="0" applyNumberFormat="1" applyFont="1" applyFill="1" applyBorder="1" applyAlignment="1">
      <alignment vertical="center"/>
    </xf>
    <xf numFmtId="0" fontId="1" fillId="0" borderId="1" xfId="49" applyFont="1" applyFill="1" applyBorder="1" applyAlignment="1">
      <alignment horizontal="center" vertical="center" wrapText="1"/>
    </xf>
    <xf numFmtId="177" fontId="1" fillId="0" borderId="1" xfId="49" applyNumberFormat="1"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177" fontId="1" fillId="0" borderId="4" xfId="51" applyNumberFormat="1" applyFont="1" applyFill="1" applyBorder="1" applyAlignment="1">
      <alignment horizontal="center" vertical="center" wrapText="1"/>
    </xf>
    <xf numFmtId="177" fontId="7" fillId="0" borderId="1" xfId="50" applyNumberFormat="1" applyFont="1" applyFill="1" applyBorder="1" applyAlignment="1">
      <alignment horizontal="center" vertical="center" wrapText="1"/>
    </xf>
    <xf numFmtId="177" fontId="1" fillId="0" borderId="1" xfId="52" applyNumberFormat="1" applyFont="1" applyFill="1" applyBorder="1" applyAlignment="1">
      <alignment horizontal="center" vertical="center" wrapText="1"/>
    </xf>
    <xf numFmtId="177" fontId="1" fillId="0" borderId="1" xfId="50" applyNumberFormat="1" applyFont="1" applyFill="1" applyBorder="1" applyAlignment="1">
      <alignment horizontal="center" vertical="center" wrapText="1"/>
    </xf>
    <xf numFmtId="0" fontId="1" fillId="0" borderId="1" xfId="49" applyFont="1" applyFill="1" applyBorder="1" applyAlignment="1">
      <alignment horizontal="center" vertical="top" wrapText="1"/>
    </xf>
    <xf numFmtId="177" fontId="1" fillId="0" borderId="1" xfId="52" applyNumberFormat="1" applyFont="1" applyFill="1" applyBorder="1" applyAlignment="1">
      <alignment horizontal="center" vertical="center"/>
    </xf>
    <xf numFmtId="178" fontId="1" fillId="0" borderId="1" xfId="49" applyNumberFormat="1" applyFont="1" applyFill="1" applyBorder="1" applyAlignment="1">
      <alignment horizontal="left" vertical="center" wrapText="1"/>
    </xf>
    <xf numFmtId="177" fontId="8" fillId="0" borderId="1" xfId="49" applyNumberFormat="1" applyFont="1" applyFill="1" applyBorder="1" applyAlignment="1">
      <alignment horizontal="center" vertical="center" wrapText="1"/>
    </xf>
    <xf numFmtId="179" fontId="1" fillId="0" borderId="1" xfId="49" applyNumberFormat="1" applyFont="1" applyFill="1" applyBorder="1" applyAlignment="1">
      <alignment horizontal="center" vertical="center" wrapText="1"/>
    </xf>
    <xf numFmtId="178" fontId="1" fillId="0" borderId="1" xfId="49" applyNumberFormat="1" applyFont="1" applyFill="1" applyBorder="1" applyAlignment="1">
      <alignment horizontal="center" vertical="center" wrapText="1"/>
    </xf>
    <xf numFmtId="43" fontId="1" fillId="0" borderId="1" xfId="49" applyNumberFormat="1" applyFont="1" applyFill="1" applyBorder="1" applyAlignment="1">
      <alignment horizontal="center" vertical="center" wrapText="1"/>
    </xf>
    <xf numFmtId="176" fontId="9" fillId="0" borderId="2" xfId="51" applyNumberFormat="1" applyFont="1" applyFill="1" applyBorder="1" applyAlignment="1">
      <alignment horizontal="center" vertical="center" wrapText="1"/>
    </xf>
    <xf numFmtId="176" fontId="9" fillId="0" borderId="3" xfId="51" applyNumberFormat="1" applyFont="1" applyFill="1" applyBorder="1" applyAlignment="1">
      <alignment horizontal="center" vertical="center" wrapText="1"/>
    </xf>
    <xf numFmtId="177" fontId="1" fillId="0" borderId="1" xfId="50" applyNumberFormat="1" applyFont="1" applyFill="1" applyBorder="1" applyAlignment="1">
      <alignment vertical="center" wrapText="1"/>
    </xf>
    <xf numFmtId="177" fontId="1" fillId="0" borderId="5" xfId="5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7" fontId="1" fillId="0" borderId="6" xfId="51"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7" fontId="1" fillId="0" borderId="1" xfId="3" applyNumberFormat="1" applyFont="1" applyFill="1" applyBorder="1" applyAlignment="1">
      <alignment horizontal="center" vertical="center" wrapText="1"/>
    </xf>
    <xf numFmtId="177" fontId="1" fillId="0" borderId="7" xfId="51" applyNumberFormat="1" applyFont="1" applyFill="1" applyBorder="1" applyAlignment="1">
      <alignment horizontal="center" vertical="top" wrapText="1"/>
    </xf>
    <xf numFmtId="0" fontId="1" fillId="0" borderId="1" xfId="0" applyFont="1" applyFill="1" applyBorder="1" applyAlignment="1">
      <alignment horizontal="center" vertical="top"/>
    </xf>
    <xf numFmtId="0" fontId="1" fillId="0" borderId="0" xfId="0" applyFont="1" applyFill="1" applyBorder="1" applyAlignment="1">
      <alignment vertical="top"/>
    </xf>
    <xf numFmtId="177" fontId="1" fillId="0" borderId="7" xfId="51" applyNumberFormat="1" applyFont="1" applyFill="1" applyBorder="1" applyAlignment="1">
      <alignment horizontal="center" vertical="center" wrapText="1"/>
    </xf>
    <xf numFmtId="180" fontId="10" fillId="0" borderId="7" xfId="0" applyNumberFormat="1" applyFont="1" applyFill="1" applyBorder="1" applyAlignment="1">
      <alignment horizontal="center" vertical="center" wrapText="1"/>
    </xf>
    <xf numFmtId="180" fontId="1" fillId="0" borderId="0" xfId="0" applyNumberFormat="1" applyFont="1" applyFill="1" applyBorder="1" applyAlignment="1">
      <alignment horizontal="center" vertical="center"/>
    </xf>
    <xf numFmtId="0" fontId="11" fillId="0" borderId="1" xfId="0" applyFont="1" applyFill="1" applyBorder="1" applyAlignment="1">
      <alignment horizontal="center" vertical="top"/>
    </xf>
    <xf numFmtId="0" fontId="11" fillId="0" borderId="1" xfId="0" applyFont="1" applyFill="1" applyBorder="1" applyAlignment="1">
      <alignment horizontal="center" vertical="top" wrapText="1"/>
    </xf>
    <xf numFmtId="0" fontId="11" fillId="0" borderId="0" xfId="0" applyFont="1" applyFill="1" applyBorder="1" applyAlignment="1">
      <alignment horizontal="center" vertical="center"/>
    </xf>
    <xf numFmtId="0" fontId="11" fillId="0" borderId="0" xfId="0" applyFont="1" applyFill="1" applyBorder="1" applyAlignment="1">
      <alignment vertical="top"/>
    </xf>
    <xf numFmtId="177" fontId="9" fillId="0" borderId="1" xfId="53" applyNumberFormat="1" applyFont="1" applyFill="1" applyBorder="1" applyAlignment="1">
      <alignment horizontal="center" vertical="center"/>
    </xf>
    <xf numFmtId="176" fontId="3" fillId="0" borderId="1" xfId="53" applyNumberFormat="1" applyFont="1" applyFill="1" applyBorder="1" applyAlignment="1">
      <alignment vertical="center"/>
    </xf>
    <xf numFmtId="0" fontId="4" fillId="0" borderId="0" xfId="0" applyFont="1" applyFill="1" applyBorder="1" applyAlignment="1">
      <alignment vertical="top"/>
    </xf>
    <xf numFmtId="0" fontId="3" fillId="0" borderId="0" xfId="0" applyFont="1" applyFill="1" applyBorder="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0,0_x000d__x000a_NA_x000d__x000a_" xfId="50"/>
    <cellStyle name="常规_珠江新城G3-2（C2)豪装样板间预算07.1.8" xfId="51"/>
    <cellStyle name="常规_包工包料价格测算" xfId="52"/>
    <cellStyle name="常规 10 10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HINA\616\BQ-MEA\MC\HOUSE\REIN_HS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an\&#32768;&#21326;&#21830;&#20303;&#27004;&#24037;&#31243;\CHEN\&#20844;&#3633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37;&#20316;\5.&#22612;&#23376;&#28246;I&#22320;&#22359;\2.&#24635;&#21253;\1.&#21069;&#26399;\7.&#26631;&#21518;&#20998;&#26512;\&#20013;&#24314;&#22235;&#23616;&#31532;&#19977;&#27425;&#35843;&#25972;&#25253;&#20215;\9.9&#22612;&#23376;&#28246;&#35843;&#25972;\&#26032;&#24314;&#25991;&#20214;&#22841;\RecoveredExternalLink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t\&#20013;&#36716;&#25991;&#20214;&#22841;\CHEN\&#20844;&#3633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352;&#27426;\&#26080;&#38177;B&#21306;\&#26080;&#38177;&#28165;&#21333;05-27\&#26080;&#38177;B&#21306;\&#20998;&#20116;&#26631;&#27573;\&#19968;&#26631;&#27573;\&#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849;&#20139;&#25991;&#26723;\H962&#65288;&#32736;&#22478;&#33457;&#22253;&#24037;&#22320;&#65289;\&#24037;&#31243;&#32467;&#31639;\&#32467;&#31639;&#30003;&#35831;&#23457;&#26680;\17-22&#26635;\&#24635;&#21253;&#32467;&#31639;\&#22522;&#22353;&#25903;&#25252;&#21644;&#26729;&#19982;&#22320;&#22522;&#22522;&#30784;&#20998;&#37096;&#24037;&#31243;2009.5.27\&#22522;&#22353;&#25903;&#25252;&#12289;&#26729;&#19982;&#22320;&#22522;&#22522;&#30784;&#24037;&#31243;&#32467;&#31639;9.9&#65288;&#20844;&#21496;&#23450;&#31295;&#65289;\&#36827;&#24230;(&#20462;&#25913;&#25968;)\&#32467;&#26500;&#28034;&#20214;&#36710;&#38388;&#31532;&#19968;&#27425;&#36827;&#24230;&#25253;&#349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7494;&#27721;\&#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131;&#20581;\&#19975;&#31185;\&#37329;&#22495;&#34013;&#28286;\&#20998;&#21253;&#24037;&#31243;\&#28040;&#38450;&#24037;&#31243;\&#28040;&#38450;&#24037;&#31243;&#35780;&#26631;\&#35780;&#26631;&#25991;&#20214;\Documents%20and%20Settings\Administrator\&#26700;&#38754;\&#36890;&#39118;&#12289;&#28040;&#38450;&#35780;&#26631;\&#20998;&#21253;&#24037;&#31243;\&#24037;&#31243;&#36164;&#26009;\&#19975;&#31185;\&#22478;&#33457;&#20843;&#26399;&#32467;&#31639;\&#38468;&#20214;3-1%20&#25237;&#26631;&#25253;&#20215;&#28165;&#21333;&#65288;&#21512;&#21516;&#20215;&#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6446;&#21355;&#20140;\&#26412;&#22320;&#30913;&#30424;%20(d)\&#26446;&#20255;&#20140;\&#35885;&#26144;&#36745;\&#35885;&#26144;&#36745;2007&#12290;7&#12290;25\&#37329;&#27801;&#27954;A1~A6&#26635;\&#21556;&#20142;\&#21556;&#20142;&#30340;&#25991;&#20214;\&#40527;&#19975;&#37329;&#27801;&#27954;C1&#266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sheetName val="PILE CAP"/>
      <sheetName val="BEAM"/>
      <sheetName val="SLAB"/>
      <sheetName val="WALL"/>
      <sheetName val="COLUMN"/>
      <sheetName val="General"/>
      <sheetName val="Sheet5"/>
      <sheetName val="Sheet6"/>
      <sheetName val="Sheet7"/>
      <sheetName val="Sheet8"/>
      <sheetName val="Sheet9"/>
      <sheetName val="Sheet10"/>
      <sheetName val="Sheet11"/>
      <sheetName val="Sheet12"/>
      <sheetName val="Sheet13"/>
      <sheetName val="Sheet14"/>
      <sheetName val="Sheet15"/>
      <sheetName val="Sheet16"/>
      <sheetName val="eqpmad2"/>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常用项目"/>
      <sheetName val="XLR_NoRangeSheet"/>
      <sheetName val="梁"/>
      <sheetName val="矩形桩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XLR_NoRangeSheet"/>
      <sheetName val="汇总表（土） "/>
      <sheetName val="单位"/>
      <sheetName val="常用项目"/>
      <sheetName val="#REF!"/>
      <sheetName val="General"/>
      <sheetName val="eqpmad2"/>
      <sheetName val="Sheet2"/>
      <sheetName val="措施项目清单与计价表"/>
      <sheetName val="汇总表"/>
      <sheetName val="資料庫"/>
      <sheetName val="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eqpmad2"/>
      <sheetName val="策划任务表"/>
      <sheetName val="施工图工程量统计表（混凝土、模板）"/>
      <sheetName val="施工图工程统计表（钢筋）"/>
      <sheetName val="工作包划分表"/>
      <sheetName val="施工图合同收入统计表"/>
      <sheetName val="施工图工程量统计表（装修及其他）"/>
      <sheetName val="主要工程量指标表"/>
      <sheetName val="项目二三次经营策划"/>
      <sheetName val="项目成本策划表"/>
      <sheetName val="上缴比例汇总表"/>
      <sheetName val="劳务费成本清单"/>
      <sheetName val="专业分包成本清单"/>
      <sheetName val="材料费成本清单（实体消耗部分）"/>
      <sheetName val="材料费成本清单（周转材料部分）"/>
      <sheetName val="设备租赁成本"/>
      <sheetName val="8,临建劳务"/>
      <sheetName val="9,临建专业"/>
      <sheetName val="10,临建材料"/>
      <sheetName val="11,临建其他"/>
      <sheetName val="安全文明施工措施费用"/>
      <sheetName val="办公费用"/>
      <sheetName val="规费"/>
      <sheetName val="量价盈亏对比分析"/>
      <sheetName val="项目风险识别表"/>
      <sheetName val="项目法律风险控制评价表"/>
      <sheetName val="项目履约时限分析表"/>
      <sheetName val="sum(Flooring )"/>
      <sheetName val="#REF!"/>
      <sheetName val=" 格式二、投标报价汇总表 (机电部分) "/>
      <sheetName val="格式三、花都A地块分部分项"/>
      <sheetName val="格式四、措施项目（机电部分）"/>
      <sheetName val="格式五、安全文明施工措施费"/>
      <sheetName val="格式五、其他项目（机电部分）"/>
      <sheetName val=" 格式六、招标人甲供材料 设备的材料保管费（机电部分）"/>
      <sheetName val="格式七、规费项目"/>
      <sheetName val="格式八、主要材料价格及设备选用表"/>
      <sheetName val="格式九、综合单价分析表"/>
      <sheetName val=" 格式九、人工、机械、材料汇总表"/>
      <sheetName val=" 格式十、综合单价分析表"/>
      <sheetName val=" 格式十一、无类似或适用价格项目的计价方法（机电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单位"/>
      <sheetName val="常用项目"/>
      <sheetName val="汇总"/>
      <sheetName val="XLR_NoRangeSheet"/>
      <sheetName val="General"/>
      <sheetName val="11-12计算表"/>
      <sheetName val="矩形桩台"/>
      <sheetName val="eqpmad2"/>
      <sheetName val="分部分项工程-机电 "/>
      <sheetName val="#REF!"/>
      <sheetName val="窗型过程"/>
      <sheetName val="窗变量"/>
      <sheetName val="EX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3"/>
      <sheetName val="梁"/>
      <sheetName val="矩形桩台"/>
      <sheetName val="General"/>
      <sheetName val="A1塔楼零星（表12）"/>
      <sheetName val="eqpmad2"/>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工程量汇总表"/>
      <sheetName val="XLR_NoRangeSheet"/>
      <sheetName val="21"/>
      <sheetName val="单位"/>
      <sheetName val="常用项目"/>
      <sheetName val="3"/>
      <sheetName val="梁"/>
      <sheetName val="矩形桩台"/>
      <sheetName val="板工程量计算"/>
      <sheetName val="RGDP"/>
      <sheetName val="eqpma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梁"/>
      <sheetName val="常用项目"/>
      <sheetName val="7综合单价分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城花八期报价汇总表"/>
      <sheetName val="A区土建±0.00以下土建工程"/>
      <sheetName val="A区土建±0.00以上建工程"/>
      <sheetName val="B区土建工程"/>
      <sheetName val="电气"/>
      <sheetName val="给排水"/>
      <sheetName val="A区土建±0.00以下清单调整报价表"/>
      <sheetName val="A区土建±0.00以上清单调整报价表"/>
      <sheetName val="B区土建清单调整报价表"/>
      <sheetName val="电气清单调整报价表"/>
      <sheetName val="给排水清单调整报价表"/>
      <sheetName val="甲指乙供材料报价表"/>
      <sheetName val="施工参考单价报价表"/>
      <sheetName val="其它工作项目报价清单"/>
      <sheetName val="包干费用报价表"/>
      <sheetName val="材料耗用量表"/>
      <sheetName val="甲方、三方分包工程"/>
      <sheetName val="甲方、三方材料"/>
      <sheetName val="XLR_NoRangeSheet"/>
      <sheetName val="梁"/>
      <sheetName val="3"/>
      <sheetName val="常用项目"/>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结构砼含量表"/>
      <sheetName val="砼墙"/>
      <sheetName val="梁"/>
      <sheetName val="板"/>
      <sheetName val="柱"/>
      <sheetName val="楼梯 "/>
      <sheetName val="外墙砌体"/>
      <sheetName val="内墙砌体"/>
      <sheetName val="地面天花"/>
      <sheetName val="外装饰"/>
      <sheetName val="门窗（清单）"/>
      <sheetName val="脚手架"/>
      <sheetName val="零星砼"/>
      <sheetName val="168"/>
      <sheetName val="汇总表"/>
      <sheetName val="独立基础桩承台"/>
      <sheetName val="矩形桩台"/>
      <sheetName val="单位"/>
      <sheetName val="常用项目"/>
      <sheetName val="消防报警工程"/>
      <sheetName val="通风排风及排烟工程"/>
      <sheetName val="XLR_NoRangeSheet"/>
      <sheetName val="封面 (3)"/>
      <sheetName val="General"/>
      <sheetName val="eqpmad2"/>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4"/>
  <sheetViews>
    <sheetView tabSelected="1" view="pageBreakPreview" zoomScale="85" zoomScaleNormal="85" workbookViewId="0">
      <pane xSplit="2" ySplit="5" topLeftCell="C13" activePane="bottomRight" state="frozen"/>
      <selection/>
      <selection pane="topRight"/>
      <selection pane="bottomLeft"/>
      <selection pane="bottomRight" activeCell="C20" sqref="C20"/>
    </sheetView>
  </sheetViews>
  <sheetFormatPr defaultColWidth="8.78333333333333" defaultRowHeight="16.5"/>
  <cols>
    <col min="1" max="1" width="5.9" style="1" customWidth="1"/>
    <col min="2" max="2" width="30.025" style="5" customWidth="1"/>
    <col min="3" max="3" width="54.6333333333333" style="5" customWidth="1"/>
    <col min="4" max="4" width="6.35" style="6" customWidth="1"/>
    <col min="5" max="5" width="9.73333333333333" style="7" customWidth="1"/>
    <col min="6" max="9" width="11.4833333333333" style="7" customWidth="1"/>
    <col min="10" max="10" width="17.6666666666667" style="7" customWidth="1"/>
    <col min="11" max="11" width="13.7833333333333" style="7" customWidth="1"/>
    <col min="12" max="12" width="18.2083333333333" style="1" customWidth="1"/>
    <col min="13" max="16" width="16.8916666666667" style="1" customWidth="1"/>
    <col min="17" max="240" width="8.78333333333333" style="1"/>
    <col min="241" max="16384" width="8.78333333333333" style="8"/>
  </cols>
  <sheetData>
    <row r="1" s="1" customFormat="1" ht="32" customHeight="1" spans="1:250">
      <c r="A1" s="9" t="s">
        <v>0</v>
      </c>
      <c r="B1" s="9"/>
      <c r="C1" s="9"/>
      <c r="D1" s="9"/>
      <c r="E1" s="10"/>
      <c r="F1" s="10"/>
      <c r="G1" s="10"/>
      <c r="H1" s="10"/>
      <c r="I1" s="10"/>
      <c r="J1" s="10"/>
      <c r="K1" s="10"/>
      <c r="L1" s="9"/>
      <c r="IG1" s="8"/>
      <c r="IH1" s="8"/>
      <c r="II1" s="8"/>
      <c r="IJ1" s="8"/>
      <c r="IK1" s="8"/>
      <c r="IL1" s="8"/>
      <c r="IM1" s="8"/>
      <c r="IN1" s="8"/>
      <c r="IO1" s="8"/>
      <c r="IP1" s="8"/>
    </row>
    <row r="2" ht="49" customHeight="1" spans="1:240">
      <c r="A2" s="11" t="s">
        <v>1</v>
      </c>
      <c r="B2" s="12"/>
      <c r="C2" s="12"/>
      <c r="D2" s="12"/>
      <c r="E2" s="13"/>
      <c r="F2" s="14"/>
      <c r="G2" s="14"/>
      <c r="H2" s="14"/>
      <c r="I2" s="14"/>
      <c r="J2" s="14"/>
      <c r="K2" s="14"/>
      <c r="L2" s="1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row>
    <row r="3" s="2" customFormat="1" ht="21" customHeight="1" spans="1:12">
      <c r="A3" s="15" t="s">
        <v>2</v>
      </c>
      <c r="B3" s="15" t="s">
        <v>3</v>
      </c>
      <c r="C3" s="15" t="s">
        <v>4</v>
      </c>
      <c r="D3" s="15" t="s">
        <v>5</v>
      </c>
      <c r="E3" s="16" t="s">
        <v>6</v>
      </c>
      <c r="F3" s="17" t="s">
        <v>7</v>
      </c>
      <c r="G3" s="18" t="s">
        <v>8</v>
      </c>
      <c r="H3" s="18"/>
      <c r="I3" s="18"/>
      <c r="J3" s="31" t="s">
        <v>9</v>
      </c>
      <c r="K3" s="32" t="s">
        <v>10</v>
      </c>
      <c r="L3" s="33" t="s">
        <v>11</v>
      </c>
    </row>
    <row r="4" s="2" customFormat="1" ht="21" customHeight="1" spans="1:12">
      <c r="A4" s="15"/>
      <c r="B4" s="15"/>
      <c r="C4" s="15"/>
      <c r="D4" s="15"/>
      <c r="E4" s="16"/>
      <c r="F4" s="19"/>
      <c r="G4" s="20" t="s">
        <v>12</v>
      </c>
      <c r="H4" s="21" t="s">
        <v>13</v>
      </c>
      <c r="I4" s="21" t="s">
        <v>14</v>
      </c>
      <c r="J4" s="31" t="s">
        <v>15</v>
      </c>
      <c r="K4" s="34"/>
      <c r="L4" s="35"/>
    </row>
    <row r="5" s="3" customFormat="1" ht="39" customHeight="1" spans="1:250">
      <c r="A5" s="15"/>
      <c r="B5" s="22"/>
      <c r="C5" s="22"/>
      <c r="D5" s="22"/>
      <c r="E5" s="16"/>
      <c r="F5" s="19" t="s">
        <v>16</v>
      </c>
      <c r="G5" s="23" t="s">
        <v>17</v>
      </c>
      <c r="H5" s="23" t="s">
        <v>18</v>
      </c>
      <c r="I5" s="21" t="s">
        <v>19</v>
      </c>
      <c r="J5" s="36" t="s">
        <v>20</v>
      </c>
      <c r="K5" s="37"/>
      <c r="L5" s="38"/>
      <c r="M5" s="6"/>
      <c r="N5" s="6"/>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49"/>
      <c r="IH5" s="49"/>
      <c r="II5" s="49"/>
      <c r="IJ5" s="49"/>
      <c r="IK5" s="49"/>
      <c r="IL5" s="49"/>
      <c r="IM5" s="49"/>
      <c r="IN5" s="49"/>
      <c r="IO5" s="49"/>
      <c r="IP5" s="49"/>
    </row>
    <row r="6" s="3" customFormat="1" ht="120" customHeight="1" spans="1:250">
      <c r="A6" s="15">
        <v>1</v>
      </c>
      <c r="B6" s="24" t="s">
        <v>21</v>
      </c>
      <c r="C6" s="24" t="s">
        <v>22</v>
      </c>
      <c r="D6" s="15" t="s">
        <v>23</v>
      </c>
      <c r="E6" s="16">
        <v>3880</v>
      </c>
      <c r="F6" s="19"/>
      <c r="G6" s="23"/>
      <c r="H6" s="23"/>
      <c r="I6" s="21"/>
      <c r="J6" s="36"/>
      <c r="K6" s="40"/>
      <c r="L6" s="41"/>
      <c r="M6" s="6"/>
      <c r="N6" s="42"/>
      <c r="O6" s="42"/>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49"/>
      <c r="IH6" s="49"/>
      <c r="II6" s="49"/>
      <c r="IJ6" s="49"/>
      <c r="IK6" s="49"/>
      <c r="IL6" s="49"/>
      <c r="IM6" s="49"/>
      <c r="IN6" s="49"/>
      <c r="IO6" s="49"/>
      <c r="IP6" s="49"/>
    </row>
    <row r="7" s="3" customFormat="1" ht="50" customHeight="1" spans="1:250">
      <c r="A7" s="15">
        <v>2</v>
      </c>
      <c r="B7" s="24" t="s">
        <v>24</v>
      </c>
      <c r="C7" s="24"/>
      <c r="D7" s="15"/>
      <c r="E7" s="16"/>
      <c r="F7" s="19"/>
      <c r="G7" s="23"/>
      <c r="H7" s="23"/>
      <c r="I7" s="21"/>
      <c r="J7" s="40"/>
      <c r="K7" s="40"/>
      <c r="L7" s="43"/>
      <c r="M7" s="6"/>
      <c r="N7" s="6"/>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49"/>
      <c r="IH7" s="49"/>
      <c r="II7" s="49"/>
      <c r="IJ7" s="49"/>
      <c r="IK7" s="49"/>
      <c r="IL7" s="49"/>
      <c r="IM7" s="49"/>
      <c r="IN7" s="49"/>
      <c r="IO7" s="49"/>
      <c r="IP7" s="49"/>
    </row>
    <row r="8" s="3" customFormat="1" ht="99" spans="1:250">
      <c r="A8" s="15">
        <v>2.1</v>
      </c>
      <c r="B8" s="24" t="s">
        <v>25</v>
      </c>
      <c r="C8" s="24" t="s">
        <v>26</v>
      </c>
      <c r="D8" s="15" t="s">
        <v>27</v>
      </c>
      <c r="E8" s="16">
        <v>152</v>
      </c>
      <c r="F8" s="19"/>
      <c r="G8" s="23"/>
      <c r="H8" s="23"/>
      <c r="I8" s="21"/>
      <c r="J8" s="36"/>
      <c r="K8" s="40"/>
      <c r="L8" s="38"/>
      <c r="M8" s="6"/>
      <c r="N8" s="6"/>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49"/>
      <c r="IH8" s="49"/>
      <c r="II8" s="49"/>
      <c r="IJ8" s="49"/>
      <c r="IK8" s="49"/>
      <c r="IL8" s="49"/>
      <c r="IM8" s="49"/>
      <c r="IN8" s="49"/>
      <c r="IO8" s="49"/>
      <c r="IP8" s="49"/>
    </row>
    <row r="9" s="3" customFormat="1" ht="115.5" spans="1:250">
      <c r="A9" s="15">
        <v>2.2</v>
      </c>
      <c r="B9" s="24" t="s">
        <v>28</v>
      </c>
      <c r="C9" s="24" t="s">
        <v>29</v>
      </c>
      <c r="D9" s="15" t="s">
        <v>27</v>
      </c>
      <c r="E9" s="16">
        <v>152</v>
      </c>
      <c r="F9" s="19"/>
      <c r="G9" s="23"/>
      <c r="H9" s="23"/>
      <c r="I9" s="21"/>
      <c r="J9" s="36"/>
      <c r="K9" s="40"/>
      <c r="L9" s="38"/>
      <c r="M9" s="6"/>
      <c r="N9" s="6"/>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49"/>
      <c r="IH9" s="49"/>
      <c r="II9" s="49"/>
      <c r="IJ9" s="49"/>
      <c r="IK9" s="49"/>
      <c r="IL9" s="49"/>
      <c r="IM9" s="49"/>
      <c r="IN9" s="49"/>
      <c r="IO9" s="49"/>
      <c r="IP9" s="49"/>
    </row>
    <row r="10" s="3" customFormat="1" ht="132" spans="1:250">
      <c r="A10" s="15">
        <v>2.3</v>
      </c>
      <c r="B10" s="24" t="s">
        <v>30</v>
      </c>
      <c r="C10" s="24" t="s">
        <v>31</v>
      </c>
      <c r="D10" s="15" t="s">
        <v>27</v>
      </c>
      <c r="E10" s="25">
        <v>2</v>
      </c>
      <c r="F10" s="19"/>
      <c r="G10" s="23"/>
      <c r="H10" s="23"/>
      <c r="I10" s="21"/>
      <c r="J10" s="36"/>
      <c r="K10" s="40"/>
      <c r="L10" s="38"/>
      <c r="M10" s="6"/>
      <c r="N10" s="6"/>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49"/>
      <c r="IH10" s="49"/>
      <c r="II10" s="49"/>
      <c r="IJ10" s="49"/>
      <c r="IK10" s="49"/>
      <c r="IL10" s="49"/>
      <c r="IM10" s="49"/>
      <c r="IN10" s="49"/>
      <c r="IO10" s="49"/>
      <c r="IP10" s="49"/>
    </row>
    <row r="11" s="3" customFormat="1" ht="32" customHeight="1" spans="1:250">
      <c r="A11" s="15">
        <v>3</v>
      </c>
      <c r="B11" s="24" t="s">
        <v>32</v>
      </c>
      <c r="C11" s="24"/>
      <c r="D11" s="15"/>
      <c r="E11" s="16"/>
      <c r="F11" s="19"/>
      <c r="G11" s="23"/>
      <c r="H11" s="23"/>
      <c r="I11" s="21"/>
      <c r="J11" s="36"/>
      <c r="K11" s="40"/>
      <c r="L11" s="43"/>
      <c r="M11" s="6"/>
      <c r="N11" s="6"/>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49"/>
      <c r="IH11" s="49"/>
      <c r="II11" s="49"/>
      <c r="IJ11" s="49"/>
      <c r="IK11" s="49"/>
      <c r="IL11" s="49"/>
      <c r="IM11" s="49"/>
      <c r="IN11" s="49"/>
      <c r="IO11" s="49"/>
      <c r="IP11" s="49"/>
    </row>
    <row r="12" s="3" customFormat="1" ht="77" customHeight="1" spans="1:250">
      <c r="A12" s="15">
        <v>3.1</v>
      </c>
      <c r="B12" s="24" t="s">
        <v>33</v>
      </c>
      <c r="C12" s="24" t="s">
        <v>34</v>
      </c>
      <c r="D12" s="15" t="s">
        <v>27</v>
      </c>
      <c r="E12" s="25">
        <v>482</v>
      </c>
      <c r="F12" s="19"/>
      <c r="G12" s="23"/>
      <c r="H12" s="23"/>
      <c r="I12" s="21"/>
      <c r="J12" s="36"/>
      <c r="K12" s="40"/>
      <c r="L12" s="38"/>
      <c r="M12" s="6"/>
      <c r="N12" s="6"/>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49"/>
      <c r="IH12" s="49"/>
      <c r="II12" s="49"/>
      <c r="IJ12" s="49"/>
      <c r="IK12" s="49"/>
      <c r="IL12" s="49"/>
      <c r="IM12" s="49"/>
      <c r="IN12" s="49"/>
      <c r="IO12" s="49"/>
      <c r="IP12" s="49"/>
    </row>
    <row r="13" s="3" customFormat="1" ht="122" customHeight="1" spans="1:250">
      <c r="A13" s="15">
        <v>3.2</v>
      </c>
      <c r="B13" s="24" t="s">
        <v>35</v>
      </c>
      <c r="C13" s="24" t="s">
        <v>36</v>
      </c>
      <c r="D13" s="15" t="s">
        <v>27</v>
      </c>
      <c r="E13" s="25">
        <v>482</v>
      </c>
      <c r="F13" s="19"/>
      <c r="G13" s="23"/>
      <c r="H13" s="23"/>
      <c r="I13" s="21"/>
      <c r="J13" s="36"/>
      <c r="K13" s="40"/>
      <c r="L13" s="38"/>
      <c r="M13" s="6"/>
      <c r="N13" s="6"/>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49"/>
      <c r="IH13" s="49"/>
      <c r="II13" s="49"/>
      <c r="IJ13" s="49"/>
      <c r="IK13" s="49"/>
      <c r="IL13" s="49"/>
      <c r="IM13" s="49"/>
      <c r="IN13" s="49"/>
      <c r="IO13" s="49"/>
      <c r="IP13" s="49"/>
    </row>
    <row r="14" s="3" customFormat="1" ht="74" customHeight="1" spans="1:250">
      <c r="A14" s="15">
        <v>3.3</v>
      </c>
      <c r="B14" s="24" t="s">
        <v>37</v>
      </c>
      <c r="C14" s="24" t="s">
        <v>38</v>
      </c>
      <c r="D14" s="15" t="s">
        <v>39</v>
      </c>
      <c r="E14" s="16">
        <v>1</v>
      </c>
      <c r="F14" s="19"/>
      <c r="G14" s="23"/>
      <c r="H14" s="23"/>
      <c r="I14" s="21"/>
      <c r="J14" s="36"/>
      <c r="K14" s="40"/>
      <c r="L14" s="43"/>
      <c r="M14" s="6"/>
      <c r="N14" s="6"/>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c r="IE14" s="39"/>
      <c r="IF14" s="39"/>
      <c r="IG14" s="49"/>
      <c r="IH14" s="49"/>
      <c r="II14" s="49"/>
      <c r="IJ14" s="49"/>
      <c r="IK14" s="49"/>
      <c r="IL14" s="49"/>
      <c r="IM14" s="49"/>
      <c r="IN14" s="49"/>
      <c r="IO14" s="49"/>
      <c r="IP14" s="49"/>
    </row>
    <row r="15" s="3" customFormat="1" ht="77" customHeight="1" spans="1:250">
      <c r="A15" s="15">
        <v>4</v>
      </c>
      <c r="B15" s="24" t="s">
        <v>40</v>
      </c>
      <c r="C15" s="24" t="s">
        <v>41</v>
      </c>
      <c r="D15" s="15" t="s">
        <v>39</v>
      </c>
      <c r="E15" s="16">
        <v>1</v>
      </c>
      <c r="F15" s="19"/>
      <c r="G15" s="23"/>
      <c r="H15" s="23"/>
      <c r="I15" s="21"/>
      <c r="J15" s="36"/>
      <c r="K15" s="40"/>
      <c r="L15" s="24" t="s">
        <v>42</v>
      </c>
      <c r="M15" s="6"/>
      <c r="N15" s="6"/>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49"/>
      <c r="IH15" s="49"/>
      <c r="II15" s="49"/>
      <c r="IJ15" s="49"/>
      <c r="IK15" s="49"/>
      <c r="IL15" s="49"/>
      <c r="IM15" s="49"/>
      <c r="IN15" s="49"/>
      <c r="IO15" s="49"/>
      <c r="IP15" s="49"/>
    </row>
    <row r="16" s="3" customFormat="1" ht="82.5" spans="1:250">
      <c r="A16" s="15">
        <v>5</v>
      </c>
      <c r="B16" s="24" t="s">
        <v>43</v>
      </c>
      <c r="C16" s="24" t="s">
        <v>44</v>
      </c>
      <c r="D16" s="15" t="s">
        <v>23</v>
      </c>
      <c r="E16" s="16">
        <f>152*3</f>
        <v>456</v>
      </c>
      <c r="F16" s="19"/>
      <c r="G16" s="23"/>
      <c r="H16" s="23"/>
      <c r="I16" s="21"/>
      <c r="J16" s="36"/>
      <c r="K16" s="40"/>
      <c r="L16" s="24" t="s">
        <v>45</v>
      </c>
      <c r="M16" s="6"/>
      <c r="N16" s="6"/>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49"/>
      <c r="IH16" s="49"/>
      <c r="II16" s="49"/>
      <c r="IJ16" s="49"/>
      <c r="IK16" s="49"/>
      <c r="IL16" s="49"/>
      <c r="IM16" s="49"/>
      <c r="IN16" s="49"/>
      <c r="IO16" s="49"/>
      <c r="IP16" s="49"/>
    </row>
    <row r="17" s="3" customFormat="1" ht="101" customHeight="1" spans="1:250">
      <c r="A17" s="15">
        <v>6</v>
      </c>
      <c r="B17" s="24" t="s">
        <v>46</v>
      </c>
      <c r="C17" s="24" t="s">
        <v>47</v>
      </c>
      <c r="D17" s="15" t="s">
        <v>48</v>
      </c>
      <c r="E17" s="16">
        <v>1000</v>
      </c>
      <c r="F17" s="19"/>
      <c r="G17" s="23"/>
      <c r="H17" s="23"/>
      <c r="I17" s="21"/>
      <c r="J17" s="36"/>
      <c r="K17" s="40"/>
      <c r="L17" s="24" t="s">
        <v>49</v>
      </c>
      <c r="M17" s="6"/>
      <c r="N17" s="6"/>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49"/>
      <c r="IH17" s="49"/>
      <c r="II17" s="49"/>
      <c r="IJ17" s="49"/>
      <c r="IK17" s="49"/>
      <c r="IL17" s="49"/>
      <c r="IM17" s="49"/>
      <c r="IN17" s="49"/>
      <c r="IO17" s="49"/>
      <c r="IP17" s="49"/>
    </row>
    <row r="18" s="3" customFormat="1" ht="129" customHeight="1" spans="1:250">
      <c r="A18" s="15">
        <v>7</v>
      </c>
      <c r="B18" s="24" t="s">
        <v>50</v>
      </c>
      <c r="C18" s="24" t="s">
        <v>51</v>
      </c>
      <c r="D18" s="15" t="s">
        <v>39</v>
      </c>
      <c r="E18" s="16">
        <v>1</v>
      </c>
      <c r="F18" s="19"/>
      <c r="G18" s="23"/>
      <c r="H18" s="23"/>
      <c r="I18" s="21"/>
      <c r="J18" s="36"/>
      <c r="K18" s="40"/>
      <c r="L18" s="44"/>
      <c r="M18" s="6"/>
      <c r="N18" s="6"/>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c r="HL18" s="39"/>
      <c r="HM18" s="39"/>
      <c r="HN18" s="39"/>
      <c r="HO18" s="39"/>
      <c r="HP18" s="39"/>
      <c r="HQ18" s="39"/>
      <c r="HR18" s="39"/>
      <c r="HS18" s="39"/>
      <c r="HT18" s="39"/>
      <c r="HU18" s="39"/>
      <c r="HV18" s="39"/>
      <c r="HW18" s="39"/>
      <c r="HX18" s="39"/>
      <c r="HY18" s="39"/>
      <c r="HZ18" s="39"/>
      <c r="IA18" s="39"/>
      <c r="IB18" s="39"/>
      <c r="IC18" s="39"/>
      <c r="ID18" s="39"/>
      <c r="IE18" s="39"/>
      <c r="IF18" s="39"/>
      <c r="IG18" s="49"/>
      <c r="IH18" s="49"/>
      <c r="II18" s="49"/>
      <c r="IJ18" s="49"/>
      <c r="IK18" s="49"/>
      <c r="IL18" s="49"/>
      <c r="IM18" s="49"/>
      <c r="IN18" s="49"/>
      <c r="IO18" s="49"/>
      <c r="IP18" s="49"/>
    </row>
    <row r="19" s="3" customFormat="1" ht="143" customHeight="1" spans="1:250">
      <c r="A19" s="15">
        <v>8</v>
      </c>
      <c r="B19" s="24" t="s">
        <v>52</v>
      </c>
      <c r="C19" s="24" t="s">
        <v>53</v>
      </c>
      <c r="D19" s="15" t="s">
        <v>39</v>
      </c>
      <c r="E19" s="16">
        <v>1</v>
      </c>
      <c r="F19" s="19"/>
      <c r="G19" s="23"/>
      <c r="H19" s="23"/>
      <c r="I19" s="21"/>
      <c r="J19" s="36"/>
      <c r="K19" s="40"/>
      <c r="L19" s="38"/>
      <c r="M19" s="6"/>
      <c r="N19" s="6"/>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c r="HL19" s="39"/>
      <c r="HM19" s="39"/>
      <c r="HN19" s="39"/>
      <c r="HO19" s="39"/>
      <c r="HP19" s="39"/>
      <c r="HQ19" s="39"/>
      <c r="HR19" s="39"/>
      <c r="HS19" s="39"/>
      <c r="HT19" s="39"/>
      <c r="HU19" s="39"/>
      <c r="HV19" s="39"/>
      <c r="HW19" s="39"/>
      <c r="HX19" s="39"/>
      <c r="HY19" s="39"/>
      <c r="HZ19" s="39"/>
      <c r="IA19" s="39"/>
      <c r="IB19" s="39"/>
      <c r="IC19" s="39"/>
      <c r="ID19" s="39"/>
      <c r="IE19" s="39"/>
      <c r="IF19" s="39"/>
      <c r="IG19" s="49"/>
      <c r="IH19" s="49"/>
      <c r="II19" s="49"/>
      <c r="IJ19" s="49"/>
      <c r="IK19" s="49"/>
      <c r="IL19" s="49"/>
      <c r="IM19" s="49"/>
      <c r="IN19" s="49"/>
      <c r="IO19" s="49"/>
      <c r="IP19" s="49"/>
    </row>
    <row r="20" s="4" customFormat="1" ht="163" customHeight="1" spans="1:255">
      <c r="A20" s="26">
        <v>9</v>
      </c>
      <c r="B20" s="24" t="s">
        <v>54</v>
      </c>
      <c r="C20" s="24" t="s">
        <v>55</v>
      </c>
      <c r="D20" s="27" t="s">
        <v>39</v>
      </c>
      <c r="E20" s="16">
        <v>1</v>
      </c>
      <c r="F20" s="19"/>
      <c r="G20" s="28"/>
      <c r="H20" s="28"/>
      <c r="I20" s="28"/>
      <c r="J20" s="36"/>
      <c r="K20" s="40"/>
      <c r="L20" s="43"/>
      <c r="M20" s="45"/>
      <c r="N20" s="45"/>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Q20" s="50"/>
      <c r="IR20" s="50"/>
      <c r="IS20" s="50"/>
      <c r="IT20" s="50"/>
      <c r="IU20" s="50"/>
    </row>
    <row r="21" s="4" customFormat="1" ht="39" customHeight="1" spans="1:255">
      <c r="A21" s="26">
        <v>10</v>
      </c>
      <c r="B21" s="24" t="s">
        <v>56</v>
      </c>
      <c r="C21" s="24" t="s">
        <v>57</v>
      </c>
      <c r="D21" s="27" t="s">
        <v>58</v>
      </c>
      <c r="E21" s="16">
        <v>26</v>
      </c>
      <c r="F21" s="19"/>
      <c r="G21" s="28"/>
      <c r="H21" s="28"/>
      <c r="I21" s="28"/>
      <c r="J21" s="36"/>
      <c r="K21" s="40"/>
      <c r="L21" s="43"/>
      <c r="M21" s="45"/>
      <c r="N21" s="45"/>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Q21" s="50"/>
      <c r="IR21" s="50"/>
      <c r="IS21" s="50"/>
      <c r="IT21" s="50"/>
      <c r="IU21" s="50"/>
    </row>
    <row r="22" s="1" customFormat="1" ht="28" customHeight="1" spans="1:250">
      <c r="A22" s="29" t="s">
        <v>59</v>
      </c>
      <c r="B22" s="30"/>
      <c r="C22" s="30"/>
      <c r="D22" s="30"/>
      <c r="E22" s="30"/>
      <c r="F22" s="30"/>
      <c r="G22" s="30"/>
      <c r="H22" s="30"/>
      <c r="I22" s="30"/>
      <c r="J22" s="30"/>
      <c r="K22" s="47">
        <f>SUM(K6:K21)</f>
        <v>0</v>
      </c>
      <c r="L22" s="48"/>
      <c r="IG22" s="8"/>
      <c r="IH22" s="8"/>
      <c r="II22" s="8"/>
      <c r="IJ22" s="8"/>
      <c r="IK22" s="8"/>
      <c r="IL22" s="8"/>
      <c r="IM22" s="8"/>
      <c r="IN22" s="8"/>
      <c r="IO22" s="8"/>
      <c r="IP22" s="8"/>
    </row>
    <row r="23" s="1" customFormat="1" ht="28" customHeight="1" spans="1:250">
      <c r="A23" s="29" t="s">
        <v>60</v>
      </c>
      <c r="B23" s="30"/>
      <c r="C23" s="30"/>
      <c r="D23" s="30"/>
      <c r="E23" s="30"/>
      <c r="F23" s="30"/>
      <c r="G23" s="30"/>
      <c r="H23" s="30"/>
      <c r="I23" s="30"/>
      <c r="J23" s="30"/>
      <c r="K23" s="47">
        <f>K22*0.09</f>
        <v>0</v>
      </c>
      <c r="L23" s="48"/>
      <c r="IG23" s="8"/>
      <c r="IH23" s="8"/>
      <c r="II23" s="8"/>
      <c r="IJ23" s="8"/>
      <c r="IK23" s="8"/>
      <c r="IL23" s="8"/>
      <c r="IM23" s="8"/>
      <c r="IN23" s="8"/>
      <c r="IO23" s="8"/>
      <c r="IP23" s="8"/>
    </row>
    <row r="24" s="1" customFormat="1" ht="28" customHeight="1" spans="1:250">
      <c r="A24" s="29" t="s">
        <v>61</v>
      </c>
      <c r="B24" s="30"/>
      <c r="C24" s="30"/>
      <c r="D24" s="30"/>
      <c r="E24" s="30"/>
      <c r="F24" s="30"/>
      <c r="G24" s="30"/>
      <c r="H24" s="30"/>
      <c r="I24" s="30"/>
      <c r="J24" s="30"/>
      <c r="K24" s="47">
        <f>K22+K23</f>
        <v>0</v>
      </c>
      <c r="L24" s="48"/>
      <c r="IG24" s="8"/>
      <c r="IH24" s="8"/>
      <c r="II24" s="8"/>
      <c r="IJ24" s="8"/>
      <c r="IK24" s="8"/>
      <c r="IL24" s="8"/>
      <c r="IM24" s="8"/>
      <c r="IN24" s="8"/>
      <c r="IO24" s="8"/>
      <c r="IP24" s="8"/>
    </row>
  </sheetData>
  <mergeCells count="14">
    <mergeCell ref="A1:L1"/>
    <mergeCell ref="A2:L2"/>
    <mergeCell ref="G3:I3"/>
    <mergeCell ref="A22:J22"/>
    <mergeCell ref="A23:J23"/>
    <mergeCell ref="A24:J24"/>
    <mergeCell ref="A3:A5"/>
    <mergeCell ref="B3:B5"/>
    <mergeCell ref="C3:C5"/>
    <mergeCell ref="D3:D5"/>
    <mergeCell ref="E3:E5"/>
    <mergeCell ref="F3:F4"/>
    <mergeCell ref="K3:K5"/>
    <mergeCell ref="L3:L5"/>
  </mergeCells>
  <pageMargins left="0.25" right="0.25" top="0.550694444444444" bottom="0.511805555555556" header="0.3" footer="0.3"/>
  <pageSetup paperSize="9" scale="45" orientation="landscape" horizontalDpi="1200" verticalDpi="1200"/>
  <headerFooter alignWithMargins="0" scaleWithDoc="0"/>
  <rowBreaks count="1" manualBreakCount="1">
    <brk id="15" max="12"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修缮工程清单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13412</dc:creator>
  <cp:lastModifiedBy>征敏</cp:lastModifiedBy>
  <dcterms:created xsi:type="dcterms:W3CDTF">2021-12-24T07:14:00Z</dcterms:created>
  <dcterms:modified xsi:type="dcterms:W3CDTF">2025-11-06T08:43:04Z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0D0BF8E757CF4ACBA2E6CEF7F8C6BE65</vt:lpwstr>
  </property>
  <property fmtid="{D5CDD505-2E9C-101B-9397-08002B2CF9AE}" pid="3" name="KSOProductBuildVer">
    <vt:lpwstr>2052-12.1.0.23125</vt:lpwstr>
  </property>
</Properties>
</file>