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封面" sheetId="1" r:id="rId1"/>
    <sheet name="第100章" sheetId="2" r:id="rId2"/>
    <sheet name="第400章" sheetId="5" r:id="rId3"/>
    <sheet name="5.4 投标报价汇总表" sheetId="7" r:id="rId4"/>
  </sheets>
  <definedNames>
    <definedName name="_xlnm.Print_Area" localSheetId="0">封面!$A$1:$A$25</definedName>
    <definedName name="_xlnm.Print_Area" localSheetId="1">第100章!$A$1:$F$18</definedName>
    <definedName name="_xlnm.Print_Area" localSheetId="2">第400章!$A$1:$F$51</definedName>
    <definedName name="_xlnm.Print_Titles" localSheetId="2">第400章!$1:$3</definedName>
    <definedName name="_xlnm.Print_Area" localSheetId="3">'5.4 投标报价汇总表'!$A$1:$D$18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<sst xmlns="http://schemas.openxmlformats.org/spreadsheetml/2006/main" count="181" uniqueCount="133">
  <si>
    <t>第五章   工程量清单</t>
  </si>
  <si>
    <t>5.1  工程量清单表</t>
  </si>
  <si>
    <t>工程量清单</t>
  </si>
  <si>
    <t>清单  第100章  总则</t>
  </si>
  <si>
    <t>子目号</t>
  </si>
  <si>
    <t>子目名称</t>
  </si>
  <si>
    <t>单位</t>
  </si>
  <si>
    <t>数量</t>
  </si>
  <si>
    <t>单价</t>
  </si>
  <si>
    <t>合价</t>
  </si>
  <si>
    <t>101-1</t>
  </si>
  <si>
    <t>保险费（建筑工程一切险及第三方责任险）</t>
  </si>
  <si>
    <t>总额</t>
  </si>
  <si>
    <t>102-1</t>
  </si>
  <si>
    <t>竣工文件</t>
  </si>
  <si>
    <t>102-3</t>
  </si>
  <si>
    <t>安全生产费</t>
  </si>
  <si>
    <t>102-5</t>
  </si>
  <si>
    <t>交通管制经费</t>
  </si>
  <si>
    <t>清单    第100章合计    人民币</t>
  </si>
  <si>
    <t>元</t>
  </si>
  <si>
    <t>清单  第400章  桥梁、涵洞</t>
  </si>
  <si>
    <t>423-2</t>
  </si>
  <si>
    <t>裂缝处理</t>
  </si>
  <si>
    <t>423-2-4</t>
  </si>
  <si>
    <t>表面封闭法</t>
  </si>
  <si>
    <t>m</t>
  </si>
  <si>
    <t>423-2-5</t>
  </si>
  <si>
    <t>混凝土裂缝修补</t>
  </si>
  <si>
    <t>423-4</t>
  </si>
  <si>
    <t>结构局部修复</t>
  </si>
  <si>
    <t>423-4-1</t>
  </si>
  <si>
    <t>I级环氧类聚合物改性水泥砂浆</t>
  </si>
  <si>
    <t>m3</t>
  </si>
  <si>
    <t>423-4-2</t>
  </si>
  <si>
    <t>I级环氧类聚合物改性细石子砼</t>
  </si>
  <si>
    <t>423-4-3</t>
  </si>
  <si>
    <t>阻锈剂</t>
  </si>
  <si>
    <t>m2</t>
  </si>
  <si>
    <t>423-5</t>
  </si>
  <si>
    <t>混凝土涂装</t>
  </si>
  <si>
    <t>423-5-1</t>
  </si>
  <si>
    <t>混凝土涂装（大气区）</t>
  </si>
  <si>
    <t>423-5-1-1</t>
  </si>
  <si>
    <t>基面处理</t>
  </si>
  <si>
    <t>423-5-1-2</t>
  </si>
  <si>
    <t>无机改性渗透性高环氧封闭底漆(20μm)</t>
  </si>
  <si>
    <t>423-5-1-3</t>
  </si>
  <si>
    <t>无机改性厚浆型环氧云铁中间漆(140μm)</t>
  </si>
  <si>
    <t>423-5-1-4</t>
  </si>
  <si>
    <t>无机改性氟碳漆面漆(80μm)</t>
  </si>
  <si>
    <t>423-5-2</t>
  </si>
  <si>
    <t>混凝土涂装(浪溅区)</t>
  </si>
  <si>
    <t>423-5-2-1</t>
  </si>
  <si>
    <t>423-5-2-2</t>
  </si>
  <si>
    <t>无机改性高渗透带水环氧封闭底漆(40μm)</t>
  </si>
  <si>
    <t>423-5-2-3</t>
  </si>
  <si>
    <t>无机改性环氧玻璃鳞片中间漆(140μm)</t>
  </si>
  <si>
    <t>423-5-2-4</t>
  </si>
  <si>
    <t>423-6</t>
  </si>
  <si>
    <t>钢结构涂装</t>
  </si>
  <si>
    <t>423-6-1</t>
  </si>
  <si>
    <t>钢结构涂装（主塔及横梁）</t>
  </si>
  <si>
    <t>423-6-1-1</t>
  </si>
  <si>
    <t>423-6-1-2</t>
  </si>
  <si>
    <t>涂镀锌(60μm)</t>
  </si>
  <si>
    <t>423-6-1-3</t>
  </si>
  <si>
    <t>无机改性氟碳漆面漆(100μm)</t>
  </si>
  <si>
    <t>423-6-2</t>
  </si>
  <si>
    <t>钢结构涂装（斜拉索）</t>
  </si>
  <si>
    <t>423-6-2-1</t>
  </si>
  <si>
    <t>423-6-2-2</t>
  </si>
  <si>
    <t>无机改性渗透带锈底漆(40μm)</t>
  </si>
  <si>
    <t>423-6-2-3</t>
  </si>
  <si>
    <t>423-7</t>
  </si>
  <si>
    <t>主塔减震器更换</t>
  </si>
  <si>
    <t>个</t>
  </si>
  <si>
    <t>423-8</t>
  </si>
  <si>
    <t>桥名牌</t>
  </si>
  <si>
    <t>施工措施</t>
  </si>
  <si>
    <t>424-1</t>
  </si>
  <si>
    <t>C型悬挂平台</t>
  </si>
  <si>
    <t>kg</t>
  </si>
  <si>
    <t>424-2</t>
  </si>
  <si>
    <t>桥塔智能载人检修平台</t>
  </si>
  <si>
    <t>项</t>
  </si>
  <si>
    <t>424-3</t>
  </si>
  <si>
    <t>平台施工期安全监测</t>
  </si>
  <si>
    <t>424-4</t>
  </si>
  <si>
    <t>桥检车13m＜L≤16m</t>
  </si>
  <si>
    <t>台班</t>
  </si>
  <si>
    <t>424-5</t>
  </si>
  <si>
    <t>防护棚</t>
  </si>
  <si>
    <t>424-5-1</t>
  </si>
  <si>
    <t>C30砼基础</t>
  </si>
  <si>
    <t>424-5-2</t>
  </si>
  <si>
    <t>防护棚Q235B钢材</t>
  </si>
  <si>
    <t>424-5-3</t>
  </si>
  <si>
    <t>木板</t>
  </si>
  <si>
    <t>424-5-4</t>
  </si>
  <si>
    <t>植筋，钻孔D20，深度200mm</t>
  </si>
  <si>
    <t>清单     第400章合计    人民币</t>
  </si>
  <si>
    <t>5.4   投标报价汇总表</t>
  </si>
  <si>
    <t>序号</t>
  </si>
  <si>
    <t>章次</t>
  </si>
  <si>
    <t>科目名称</t>
  </si>
  <si>
    <t>金额（元）</t>
  </si>
  <si>
    <t>100章</t>
  </si>
  <si>
    <t>总则</t>
  </si>
  <si>
    <t>200章</t>
  </si>
  <si>
    <t>路基</t>
  </si>
  <si>
    <r>
      <rPr>
        <sz val="11"/>
        <color theme="1"/>
        <rFont val="SimSun"/>
        <charset val="134"/>
      </rPr>
      <t>－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SimSun"/>
        <charset val="134"/>
      </rPr>
      <t>－</t>
    </r>
  </si>
  <si>
    <t>300章</t>
  </si>
  <si>
    <t>路面</t>
  </si>
  <si>
    <t>400章</t>
  </si>
  <si>
    <t>桥梁、涵洞</t>
  </si>
  <si>
    <t>500章</t>
  </si>
  <si>
    <t>隧道</t>
  </si>
  <si>
    <t>600章</t>
  </si>
  <si>
    <t>安全设施及预埋管线</t>
  </si>
  <si>
    <t>700章</t>
  </si>
  <si>
    <t>绿化及环境保护设施</t>
  </si>
  <si>
    <t>800章</t>
  </si>
  <si>
    <t>机电工程</t>
  </si>
  <si>
    <t>900章</t>
  </si>
  <si>
    <t>附属区房建工程</t>
  </si>
  <si>
    <t>第100章至900章清单合计</t>
  </si>
  <si>
    <t>已包含在清单合计中的材料、工程设备、专业工程暂估价合计</t>
  </si>
  <si>
    <t>清单合计减去材料、工程设备、专业工程暂估价（10-11）=12</t>
  </si>
  <si>
    <t>计日工合计</t>
  </si>
  <si>
    <t>暂列金额（无）</t>
  </si>
  <si>
    <t>投标报价（10+13+14）=15</t>
  </si>
  <si>
    <t>注：材料、工程设备、专业工程暂估价已包括在清单合计中，不应重复计入投标报价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</si>
</sst>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SimSun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6"/>
      <color rgb="FFFF0000"/>
      <name val="黑体"/>
      <charset val="134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Protection="1">
      <alignment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176" fontId="0" fillId="0" borderId="5" xfId="0" applyNumberForma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 wrapText="1"/>
    </xf>
    <xf numFmtId="0" fontId="7" fillId="0" borderId="7" xfId="0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right" vertical="center" wrapText="1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5" fillId="0" borderId="6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、工程量清单（修编后的广东省补充(2009年版)2011-6修改））2011-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www.wps.cn/officeDocument/2021/sharedlinks" Target="sharedlinks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25"/>
  <sheetViews>
    <sheetView tabSelected="1" view="pageBreakPreview" zoomScaleNormal="100" workbookViewId="0">
      <selection activeCell="A16" sqref="A16"/>
    </sheetView>
  </sheetViews>
  <sheetFormatPr defaultColWidth="8.89166666666667" defaultRowHeight="13.5"/>
  <cols>
    <col min="1" max="1" width="96.5583333333333" customWidth="1"/>
  </cols>
  <sheetData>
    <row r="1" ht="27" customHeight="1"/>
    <row r="2" ht="27" customHeight="1" spans="1:1">
      <c r="A2" s="49"/>
    </row>
    <row r="3" ht="27" customHeight="1" spans="1:1">
      <c r="A3" s="49"/>
    </row>
    <row r="4" ht="27" customHeight="1" spans="1:1">
      <c r="A4" s="49"/>
    </row>
    <row r="5" ht="27" customHeight="1" spans="1:1">
      <c r="A5" s="49"/>
    </row>
    <row r="6" ht="27" customHeight="1" spans="1:1">
      <c r="A6" s="49"/>
    </row>
    <row r="7" ht="27" customHeight="1" spans="1:1">
      <c r="A7" s="49"/>
    </row>
    <row r="8" ht="27" customHeight="1" spans="1:1">
      <c r="A8" s="49"/>
    </row>
    <row r="9" ht="46" customHeight="1" spans="1:1">
      <c r="A9" s="50" t="s">
        <v>0</v>
      </c>
    </row>
    <row r="10" ht="27" customHeight="1" spans="1:1">
      <c r="A10" s="49"/>
    </row>
    <row r="11" ht="27" customHeight="1" spans="1:1">
      <c r="A11" s="49"/>
    </row>
    <row r="12" ht="27" customHeight="1" spans="1:1">
      <c r="A12" s="49"/>
    </row>
    <row r="13" ht="27" customHeight="1" spans="1:1">
      <c r="A13" s="49"/>
    </row>
    <row r="14" ht="27" customHeight="1" spans="1:1">
      <c r="A14" s="49"/>
    </row>
    <row r="15" ht="27" customHeight="1" spans="1:1">
      <c r="A15" s="49"/>
    </row>
    <row r="16" ht="27" customHeight="1" spans="1:1">
      <c r="A16" s="49"/>
    </row>
    <row r="17" ht="27" customHeight="1" spans="1:1">
      <c r="A17" s="49"/>
    </row>
    <row r="18" ht="27" customHeight="1" spans="1:1">
      <c r="A18" s="49"/>
    </row>
    <row r="19" ht="27" customHeight="1" spans="1:1">
      <c r="A19" s="49"/>
    </row>
    <row r="20" ht="27" customHeight="1" spans="1:1">
      <c r="A20" s="49"/>
    </row>
    <row r="21" ht="27" customHeight="1" spans="1:1">
      <c r="A21" s="49"/>
    </row>
    <row r="22" ht="27" customHeight="1" spans="1:1">
      <c r="A22" s="49"/>
    </row>
    <row r="23" ht="27" customHeight="1" spans="1:1">
      <c r="A23" s="49"/>
    </row>
    <row r="24" ht="27" customHeight="1" spans="1:1">
      <c r="A24" s="49"/>
    </row>
    <row r="25" ht="27" customHeight="1" spans="1:1">
      <c r="A25" s="49"/>
    </row>
  </sheetData>
  <sheetProtection algorithmName="SHA-512" hashValue="1CMaviFrWIjW0kXrqnpGSfH1vhCemIrDJLEKnAeb9ELAuJl2Kou0wtB6DA2Oiykfhci9IBBe9r421vVDh0pnEg==" saltValue="rXq55HsTHj6zUo4akaahMQ==" spinCount="100000" sheet="1" objects="1"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8"/>
  <sheetViews>
    <sheetView view="pageBreakPreview" zoomScaleNormal="100" topLeftCell="A10" workbookViewId="0">
      <selection activeCell="H9" sqref="H9"/>
    </sheetView>
  </sheetViews>
  <sheetFormatPr defaultColWidth="8.89166666666667" defaultRowHeight="13.5"/>
  <cols>
    <col min="1" max="1" width="10" customWidth="1"/>
    <col min="2" max="2" width="29.775" customWidth="1"/>
    <col min="3" max="3" width="9.33333333333333" style="4" customWidth="1"/>
    <col min="4" max="4" width="10.8916666666667" style="4" customWidth="1"/>
    <col min="5" max="6" width="14.1083333333333" style="4" customWidth="1"/>
  </cols>
  <sheetData>
    <row r="1" s="1" customFormat="1" ht="34" customHeight="1" spans="1:9">
      <c r="A1" s="41" t="s">
        <v>1</v>
      </c>
      <c r="B1" s="41"/>
      <c r="C1" s="42"/>
      <c r="D1" s="42"/>
      <c r="E1" s="42"/>
      <c r="F1" s="42"/>
      <c r="I1" s="40"/>
    </row>
    <row r="2" s="1" customFormat="1" ht="36" customHeight="1" spans="1:6">
      <c r="A2" s="42" t="s">
        <v>2</v>
      </c>
      <c r="B2" s="42"/>
      <c r="C2" s="42"/>
      <c r="D2" s="42"/>
      <c r="E2" s="42"/>
      <c r="F2" s="42"/>
    </row>
    <row r="3" ht="33" customHeight="1" spans="1:6">
      <c r="A3" s="26" t="s">
        <v>3</v>
      </c>
      <c r="B3" s="26"/>
      <c r="C3" s="26"/>
      <c r="D3" s="26"/>
      <c r="E3" s="26"/>
      <c r="F3" s="26"/>
    </row>
    <row r="4" s="2" customFormat="1" ht="28" customHeight="1" spans="1:6">
      <c r="A4" s="26" t="s">
        <v>4</v>
      </c>
      <c r="B4" s="26" t="s">
        <v>5</v>
      </c>
      <c r="C4" s="26" t="s">
        <v>6</v>
      </c>
      <c r="D4" s="26" t="s">
        <v>7</v>
      </c>
      <c r="E4" s="26" t="s">
        <v>8</v>
      </c>
      <c r="F4" s="26" t="s">
        <v>9</v>
      </c>
    </row>
    <row r="5" ht="36" customHeight="1" spans="1:6">
      <c r="A5" s="43" t="s">
        <v>10</v>
      </c>
      <c r="B5" s="11" t="s">
        <v>11</v>
      </c>
      <c r="C5" s="10" t="s">
        <v>12</v>
      </c>
      <c r="D5" s="10">
        <v>1</v>
      </c>
      <c r="E5" s="31"/>
      <c r="F5" s="10">
        <f t="shared" ref="F5:F8" si="0">ROUND(D5*E5,0)</f>
        <v>0</v>
      </c>
    </row>
    <row r="6" ht="36" customHeight="1" spans="1:6">
      <c r="A6" s="43" t="s">
        <v>13</v>
      </c>
      <c r="B6" s="10" t="s">
        <v>14</v>
      </c>
      <c r="C6" s="10" t="s">
        <v>12</v>
      </c>
      <c r="D6" s="10">
        <v>1</v>
      </c>
      <c r="E6" s="31"/>
      <c r="F6" s="10">
        <f t="shared" si="0"/>
        <v>0</v>
      </c>
    </row>
    <row r="7" ht="36" customHeight="1" spans="1:6">
      <c r="A7" s="43" t="s">
        <v>15</v>
      </c>
      <c r="B7" s="10" t="s">
        <v>16</v>
      </c>
      <c r="C7" s="10" t="s">
        <v>12</v>
      </c>
      <c r="D7" s="10">
        <v>1</v>
      </c>
      <c r="E7" s="29">
        <v>89008</v>
      </c>
      <c r="F7" s="10">
        <f t="shared" si="0"/>
        <v>89008</v>
      </c>
    </row>
    <row r="8" ht="36" customHeight="1" spans="1:6">
      <c r="A8" s="43" t="s">
        <v>17</v>
      </c>
      <c r="B8" s="10" t="s">
        <v>18</v>
      </c>
      <c r="C8" s="10" t="s">
        <v>12</v>
      </c>
      <c r="D8" s="10">
        <v>1</v>
      </c>
      <c r="E8" s="31"/>
      <c r="F8" s="10">
        <f t="shared" si="0"/>
        <v>0</v>
      </c>
    </row>
    <row r="9" ht="36" customHeight="1" spans="1:6">
      <c r="A9" s="43"/>
      <c r="B9" s="43"/>
      <c r="C9" s="10"/>
      <c r="D9" s="10"/>
      <c r="E9" s="10"/>
      <c r="F9" s="10"/>
    </row>
    <row r="10" ht="36" customHeight="1" spans="1:6">
      <c r="A10" s="43"/>
      <c r="B10" s="43"/>
      <c r="C10" s="10"/>
      <c r="D10" s="10"/>
      <c r="E10" s="10"/>
      <c r="F10" s="10"/>
    </row>
    <row r="11" ht="36" customHeight="1" spans="1:6">
      <c r="A11" s="43"/>
      <c r="B11" s="43"/>
      <c r="C11" s="10"/>
      <c r="D11" s="10"/>
      <c r="E11" s="10"/>
      <c r="F11" s="10"/>
    </row>
    <row r="12" ht="36" customHeight="1" spans="1:6">
      <c r="A12" s="43"/>
      <c r="B12" s="43"/>
      <c r="C12" s="10"/>
      <c r="D12" s="10"/>
      <c r="E12" s="10"/>
      <c r="F12" s="10"/>
    </row>
    <row r="13" ht="36" customHeight="1" spans="1:6">
      <c r="A13" s="43"/>
      <c r="B13" s="43"/>
      <c r="C13" s="10"/>
      <c r="D13" s="10"/>
      <c r="E13" s="10"/>
      <c r="F13" s="10"/>
    </row>
    <row r="14" ht="36" customHeight="1" spans="1:6">
      <c r="A14" s="43"/>
      <c r="B14" s="43"/>
      <c r="C14" s="10"/>
      <c r="D14" s="10"/>
      <c r="E14" s="10"/>
      <c r="F14" s="10"/>
    </row>
    <row r="15" ht="36" customHeight="1" spans="1:6">
      <c r="A15" s="43"/>
      <c r="B15" s="43"/>
      <c r="C15" s="10"/>
      <c r="D15" s="10"/>
      <c r="E15" s="10"/>
      <c r="F15" s="10"/>
    </row>
    <row r="16" ht="36" customHeight="1" spans="1:6">
      <c r="A16" s="43"/>
      <c r="B16" s="43"/>
      <c r="C16" s="10"/>
      <c r="D16" s="10"/>
      <c r="E16" s="10"/>
      <c r="F16" s="10"/>
    </row>
    <row r="17" ht="36" customHeight="1" spans="1:6">
      <c r="A17" s="43"/>
      <c r="B17" s="43"/>
      <c r="C17" s="10"/>
      <c r="D17" s="10"/>
      <c r="E17" s="10"/>
      <c r="F17" s="10"/>
    </row>
    <row r="18" ht="43" customHeight="1" spans="1:6">
      <c r="A18" s="44" t="s">
        <v>19</v>
      </c>
      <c r="B18" s="45"/>
      <c r="C18" s="46">
        <f>SUM(F5:F8)</f>
        <v>89008</v>
      </c>
      <c r="D18" s="47"/>
      <c r="E18" s="48" t="s">
        <v>20</v>
      </c>
      <c r="F18" s="10"/>
    </row>
  </sheetData>
  <sheetProtection algorithmName="SHA-512" hashValue="2sNMbph41P8AQ+h+pvvYMzq8Hj8U3oX+8cYwQ7qwK8nPcobGFokm76nwNLzBk9fxRFGxHyL3fy9PCTas9FavJA==" saltValue="PwXfXhG4LUR//HsFv7X8Ug==" spinCount="100000" sheet="1" objects="1"/>
  <protectedRanges>
    <protectedRange password="E613" sqref="E5:E8" name="区域1"/>
  </protectedRanges>
  <mergeCells count="5">
    <mergeCell ref="A1:F1"/>
    <mergeCell ref="A2:F2"/>
    <mergeCell ref="A3:F3"/>
    <mergeCell ref="A18:B18"/>
    <mergeCell ref="C18:D18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51"/>
  <sheetViews>
    <sheetView view="pageBreakPreview" zoomScaleNormal="100" workbookViewId="0">
      <pane ySplit="3" topLeftCell="A41" activePane="bottomLeft" state="frozen"/>
      <selection/>
      <selection pane="bottomLeft" activeCell="G42" sqref="G42"/>
    </sheetView>
  </sheetViews>
  <sheetFormatPr defaultColWidth="8.89166666666667" defaultRowHeight="13.5"/>
  <cols>
    <col min="1" max="1" width="10.8916666666667" customWidth="1"/>
    <col min="2" max="2" width="29.775" style="21" customWidth="1"/>
    <col min="3" max="3" width="9.33333333333333" style="4" customWidth="1"/>
    <col min="4" max="4" width="11" style="4" customWidth="1"/>
    <col min="5" max="6" width="14.1083333333333" style="4" customWidth="1"/>
  </cols>
  <sheetData>
    <row r="1" s="1" customFormat="1" ht="39" customHeight="1" spans="1:9">
      <c r="A1" s="22" t="s">
        <v>2</v>
      </c>
      <c r="B1" s="23"/>
      <c r="C1" s="22"/>
      <c r="D1" s="22"/>
      <c r="E1" s="22"/>
      <c r="F1" s="22"/>
      <c r="I1" s="40"/>
    </row>
    <row r="2" ht="33" customHeight="1" spans="1:6">
      <c r="A2" s="24" t="s">
        <v>21</v>
      </c>
      <c r="B2" s="25"/>
      <c r="C2" s="24"/>
      <c r="D2" s="24"/>
      <c r="E2" s="24"/>
      <c r="F2" s="24"/>
    </row>
    <row r="3" s="2" customFormat="1" ht="28" customHeight="1" spans="1:6">
      <c r="A3" s="24" t="s">
        <v>4</v>
      </c>
      <c r="B3" s="25" t="s">
        <v>5</v>
      </c>
      <c r="C3" s="24" t="s">
        <v>6</v>
      </c>
      <c r="D3" s="24" t="s">
        <v>7</v>
      </c>
      <c r="E3" s="26" t="s">
        <v>8</v>
      </c>
      <c r="F3" s="24" t="s">
        <v>9</v>
      </c>
    </row>
    <row r="4" ht="25" customHeight="1" spans="1:6">
      <c r="A4" s="27" t="s">
        <v>22</v>
      </c>
      <c r="B4" s="28" t="s">
        <v>23</v>
      </c>
      <c r="C4" s="29"/>
      <c r="D4" s="29"/>
      <c r="E4" s="10"/>
      <c r="F4" s="29"/>
    </row>
    <row r="5" ht="25" customHeight="1" spans="1:6">
      <c r="A5" s="27" t="s">
        <v>24</v>
      </c>
      <c r="B5" s="28" t="s">
        <v>25</v>
      </c>
      <c r="C5" s="29" t="s">
        <v>26</v>
      </c>
      <c r="D5" s="30">
        <v>499</v>
      </c>
      <c r="E5" s="31"/>
      <c r="F5" s="29">
        <f t="shared" ref="F4:F30" si="0">ROUND(D5*E5,0)</f>
        <v>0</v>
      </c>
    </row>
    <row r="6" ht="25" customHeight="1" spans="1:6">
      <c r="A6" s="27" t="s">
        <v>27</v>
      </c>
      <c r="B6" s="28" t="s">
        <v>28</v>
      </c>
      <c r="C6" s="29" t="s">
        <v>26</v>
      </c>
      <c r="D6" s="30">
        <v>309</v>
      </c>
      <c r="E6" s="31"/>
      <c r="F6" s="29">
        <f t="shared" si="0"/>
        <v>0</v>
      </c>
    </row>
    <row r="7" ht="25" customHeight="1" spans="1:6">
      <c r="A7" s="27" t="s">
        <v>29</v>
      </c>
      <c r="B7" s="28" t="s">
        <v>30</v>
      </c>
      <c r="C7" s="29"/>
      <c r="D7" s="30"/>
      <c r="E7" s="10"/>
      <c r="F7" s="29"/>
    </row>
    <row r="8" ht="24" customHeight="1" spans="1:6">
      <c r="A8" s="27" t="s">
        <v>31</v>
      </c>
      <c r="B8" s="28" t="s">
        <v>32</v>
      </c>
      <c r="C8" s="29" t="s">
        <v>33</v>
      </c>
      <c r="D8" s="30">
        <v>1.3</v>
      </c>
      <c r="E8" s="31"/>
      <c r="F8" s="29">
        <f t="shared" si="0"/>
        <v>0</v>
      </c>
    </row>
    <row r="9" ht="24" customHeight="1" spans="1:6">
      <c r="A9" s="27" t="s">
        <v>34</v>
      </c>
      <c r="B9" s="28" t="s">
        <v>35</v>
      </c>
      <c r="C9" s="29" t="s">
        <v>33</v>
      </c>
      <c r="D9" s="30">
        <v>0.5</v>
      </c>
      <c r="E9" s="31"/>
      <c r="F9" s="29">
        <f t="shared" si="0"/>
        <v>0</v>
      </c>
    </row>
    <row r="10" ht="25" customHeight="1" spans="1:6">
      <c r="A10" s="27" t="s">
        <v>36</v>
      </c>
      <c r="B10" s="28" t="s">
        <v>37</v>
      </c>
      <c r="C10" s="29" t="s">
        <v>38</v>
      </c>
      <c r="D10" s="30">
        <v>83.1</v>
      </c>
      <c r="E10" s="31"/>
      <c r="F10" s="29">
        <f t="shared" si="0"/>
        <v>0</v>
      </c>
    </row>
    <row r="11" ht="25" customHeight="1" spans="1:6">
      <c r="A11" s="27" t="s">
        <v>39</v>
      </c>
      <c r="B11" s="28" t="s">
        <v>40</v>
      </c>
      <c r="C11" s="29"/>
      <c r="D11" s="30"/>
      <c r="E11" s="10"/>
      <c r="F11" s="29"/>
    </row>
    <row r="12" ht="25" customHeight="1" spans="1:6">
      <c r="A12" s="27" t="s">
        <v>41</v>
      </c>
      <c r="B12" s="28" t="s">
        <v>42</v>
      </c>
      <c r="C12" s="29"/>
      <c r="D12" s="30"/>
      <c r="E12" s="10"/>
      <c r="F12" s="29"/>
    </row>
    <row r="13" ht="25" customHeight="1" spans="1:6">
      <c r="A13" s="27" t="s">
        <v>43</v>
      </c>
      <c r="B13" s="28" t="s">
        <v>44</v>
      </c>
      <c r="C13" s="29" t="s">
        <v>38</v>
      </c>
      <c r="D13" s="30">
        <v>18584</v>
      </c>
      <c r="E13" s="31"/>
      <c r="F13" s="29">
        <f t="shared" si="0"/>
        <v>0</v>
      </c>
    </row>
    <row r="14" ht="37" customHeight="1" spans="1:6">
      <c r="A14" s="27" t="s">
        <v>45</v>
      </c>
      <c r="B14" s="28" t="s">
        <v>46</v>
      </c>
      <c r="C14" s="29" t="s">
        <v>38</v>
      </c>
      <c r="D14" s="30">
        <v>18584</v>
      </c>
      <c r="E14" s="31"/>
      <c r="F14" s="29">
        <f t="shared" si="0"/>
        <v>0</v>
      </c>
    </row>
    <row r="15" ht="37" customHeight="1" spans="1:6">
      <c r="A15" s="27" t="s">
        <v>47</v>
      </c>
      <c r="B15" s="28" t="s">
        <v>48</v>
      </c>
      <c r="C15" s="29" t="s">
        <v>38</v>
      </c>
      <c r="D15" s="30">
        <v>18584</v>
      </c>
      <c r="E15" s="31"/>
      <c r="F15" s="29">
        <f t="shared" si="0"/>
        <v>0</v>
      </c>
    </row>
    <row r="16" ht="25" customHeight="1" spans="1:6">
      <c r="A16" s="27" t="s">
        <v>49</v>
      </c>
      <c r="B16" s="28" t="s">
        <v>50</v>
      </c>
      <c r="C16" s="29" t="s">
        <v>38</v>
      </c>
      <c r="D16" s="30">
        <v>18584</v>
      </c>
      <c r="E16" s="31"/>
      <c r="F16" s="29">
        <f t="shared" si="0"/>
        <v>0</v>
      </c>
    </row>
    <row r="17" ht="25" customHeight="1" spans="1:6">
      <c r="A17" s="27" t="s">
        <v>51</v>
      </c>
      <c r="B17" s="28" t="s">
        <v>52</v>
      </c>
      <c r="C17" s="29"/>
      <c r="D17" s="30"/>
      <c r="E17" s="10"/>
      <c r="F17" s="29"/>
    </row>
    <row r="18" ht="24" customHeight="1" spans="1:6">
      <c r="A18" s="27" t="s">
        <v>53</v>
      </c>
      <c r="B18" s="28" t="s">
        <v>44</v>
      </c>
      <c r="C18" s="29" t="s">
        <v>38</v>
      </c>
      <c r="D18" s="30">
        <v>601</v>
      </c>
      <c r="E18" s="31"/>
      <c r="F18" s="29">
        <f t="shared" si="0"/>
        <v>0</v>
      </c>
    </row>
    <row r="19" ht="37" customHeight="1" spans="1:6">
      <c r="A19" s="27" t="s">
        <v>54</v>
      </c>
      <c r="B19" s="28" t="s">
        <v>55</v>
      </c>
      <c r="C19" s="29" t="s">
        <v>38</v>
      </c>
      <c r="D19" s="30">
        <v>601</v>
      </c>
      <c r="E19" s="31"/>
      <c r="F19" s="29">
        <f t="shared" si="0"/>
        <v>0</v>
      </c>
    </row>
    <row r="20" ht="37" customHeight="1" spans="1:6">
      <c r="A20" s="27" t="s">
        <v>56</v>
      </c>
      <c r="B20" s="28" t="s">
        <v>57</v>
      </c>
      <c r="C20" s="29" t="s">
        <v>38</v>
      </c>
      <c r="D20" s="30">
        <v>601</v>
      </c>
      <c r="E20" s="31"/>
      <c r="F20" s="29">
        <f t="shared" si="0"/>
        <v>0</v>
      </c>
    </row>
    <row r="21" ht="24" customHeight="1" spans="1:6">
      <c r="A21" s="27" t="s">
        <v>58</v>
      </c>
      <c r="B21" s="28" t="s">
        <v>50</v>
      </c>
      <c r="C21" s="29" t="s">
        <v>38</v>
      </c>
      <c r="D21" s="30">
        <v>601</v>
      </c>
      <c r="E21" s="31"/>
      <c r="F21" s="29">
        <f t="shared" si="0"/>
        <v>0</v>
      </c>
    </row>
    <row r="22" ht="24" customHeight="1" spans="1:6">
      <c r="A22" s="27" t="s">
        <v>59</v>
      </c>
      <c r="B22" s="28" t="s">
        <v>60</v>
      </c>
      <c r="C22" s="29"/>
      <c r="D22" s="29"/>
      <c r="E22" s="10"/>
      <c r="F22" s="29"/>
    </row>
    <row r="23" ht="24" customHeight="1" spans="1:6">
      <c r="A23" s="27" t="s">
        <v>61</v>
      </c>
      <c r="B23" s="28" t="s">
        <v>62</v>
      </c>
      <c r="C23" s="29"/>
      <c r="D23" s="29"/>
      <c r="E23" s="10"/>
      <c r="F23" s="29"/>
    </row>
    <row r="24" ht="24" customHeight="1" spans="1:6">
      <c r="A24" s="27" t="s">
        <v>63</v>
      </c>
      <c r="B24" s="28" t="s">
        <v>44</v>
      </c>
      <c r="C24" s="29" t="s">
        <v>38</v>
      </c>
      <c r="D24" s="30">
        <v>200</v>
      </c>
      <c r="E24" s="31"/>
      <c r="F24" s="29">
        <f t="shared" si="0"/>
        <v>0</v>
      </c>
    </row>
    <row r="25" ht="24" customHeight="1" spans="1:6">
      <c r="A25" s="27" t="s">
        <v>64</v>
      </c>
      <c r="B25" s="28" t="s">
        <v>65</v>
      </c>
      <c r="C25" s="29" t="s">
        <v>38</v>
      </c>
      <c r="D25" s="30">
        <v>200</v>
      </c>
      <c r="E25" s="31"/>
      <c r="F25" s="29">
        <f t="shared" si="0"/>
        <v>0</v>
      </c>
    </row>
    <row r="26" ht="24" customHeight="1" spans="1:6">
      <c r="A26" s="27" t="s">
        <v>66</v>
      </c>
      <c r="B26" s="28" t="s">
        <v>67</v>
      </c>
      <c r="C26" s="29" t="s">
        <v>38</v>
      </c>
      <c r="D26" s="30">
        <v>200</v>
      </c>
      <c r="E26" s="31"/>
      <c r="F26" s="29">
        <f t="shared" si="0"/>
        <v>0</v>
      </c>
    </row>
    <row r="27" ht="24" customHeight="1" spans="1:6">
      <c r="A27" s="27" t="s">
        <v>68</v>
      </c>
      <c r="B27" s="28" t="s">
        <v>69</v>
      </c>
      <c r="C27" s="29"/>
      <c r="D27" s="29"/>
      <c r="E27" s="10"/>
      <c r="F27" s="29"/>
    </row>
    <row r="28" ht="24" customHeight="1" spans="1:6">
      <c r="A28" s="27" t="s">
        <v>70</v>
      </c>
      <c r="B28" s="28" t="s">
        <v>44</v>
      </c>
      <c r="C28" s="29" t="s">
        <v>38</v>
      </c>
      <c r="D28" s="30">
        <v>644</v>
      </c>
      <c r="E28" s="31"/>
      <c r="F28" s="29">
        <f>ROUND(D28*E28,0)</f>
        <v>0</v>
      </c>
    </row>
    <row r="29" ht="24" customHeight="1" spans="1:6">
      <c r="A29" s="27" t="s">
        <v>71</v>
      </c>
      <c r="B29" s="28" t="s">
        <v>72</v>
      </c>
      <c r="C29" s="29" t="s">
        <v>38</v>
      </c>
      <c r="D29" s="30">
        <v>644</v>
      </c>
      <c r="E29" s="31"/>
      <c r="F29" s="29">
        <f>ROUND(D29*E29,0)</f>
        <v>0</v>
      </c>
    </row>
    <row r="30" ht="24" customHeight="1" spans="1:6">
      <c r="A30" s="27" t="s">
        <v>73</v>
      </c>
      <c r="B30" s="28" t="s">
        <v>50</v>
      </c>
      <c r="C30" s="29" t="s">
        <v>38</v>
      </c>
      <c r="D30" s="30">
        <v>644</v>
      </c>
      <c r="E30" s="31"/>
      <c r="F30" s="29">
        <f>ROUND(D30*E30,0)</f>
        <v>0</v>
      </c>
    </row>
    <row r="31" ht="24" customHeight="1" spans="1:6">
      <c r="A31" s="27" t="s">
        <v>74</v>
      </c>
      <c r="B31" s="28" t="s">
        <v>75</v>
      </c>
      <c r="C31" s="29" t="s">
        <v>76</v>
      </c>
      <c r="D31" s="29">
        <v>240</v>
      </c>
      <c r="E31" s="31"/>
      <c r="F31" s="29">
        <f t="shared" ref="F31:F45" si="1">ROUND(D31*E31,0)</f>
        <v>0</v>
      </c>
    </row>
    <row r="32" ht="24" customHeight="1" spans="1:6">
      <c r="A32" s="27" t="s">
        <v>77</v>
      </c>
      <c r="B32" s="28" t="s">
        <v>78</v>
      </c>
      <c r="C32" s="29" t="s">
        <v>38</v>
      </c>
      <c r="D32" s="30">
        <v>50</v>
      </c>
      <c r="E32" s="31"/>
      <c r="F32" s="29">
        <f t="shared" si="1"/>
        <v>0</v>
      </c>
    </row>
    <row r="33" ht="24" customHeight="1" spans="1:6">
      <c r="A33" s="32">
        <v>424</v>
      </c>
      <c r="B33" s="28" t="s">
        <v>79</v>
      </c>
      <c r="C33" s="29"/>
      <c r="D33" s="29"/>
      <c r="E33" s="10"/>
      <c r="F33" s="29"/>
    </row>
    <row r="34" ht="24" customHeight="1" spans="1:6">
      <c r="A34" s="27" t="s">
        <v>80</v>
      </c>
      <c r="B34" s="28" t="s">
        <v>81</v>
      </c>
      <c r="C34" s="29" t="s">
        <v>82</v>
      </c>
      <c r="D34" s="30">
        <v>60764</v>
      </c>
      <c r="E34" s="31"/>
      <c r="F34" s="29">
        <f t="shared" si="1"/>
        <v>0</v>
      </c>
    </row>
    <row r="35" ht="24" customHeight="1" spans="1:6">
      <c r="A35" s="27" t="s">
        <v>83</v>
      </c>
      <c r="B35" s="28" t="s">
        <v>84</v>
      </c>
      <c r="C35" s="29" t="s">
        <v>85</v>
      </c>
      <c r="D35" s="29">
        <v>1</v>
      </c>
      <c r="E35" s="31"/>
      <c r="F35" s="29">
        <f t="shared" si="1"/>
        <v>0</v>
      </c>
    </row>
    <row r="36" ht="24" customHeight="1" spans="1:6">
      <c r="A36" s="27" t="s">
        <v>86</v>
      </c>
      <c r="B36" s="28" t="s">
        <v>87</v>
      </c>
      <c r="C36" s="29" t="s">
        <v>85</v>
      </c>
      <c r="D36" s="29">
        <v>1</v>
      </c>
      <c r="E36" s="31"/>
      <c r="F36" s="29">
        <f t="shared" si="1"/>
        <v>0</v>
      </c>
    </row>
    <row r="37" ht="24" customHeight="1" spans="1:6">
      <c r="A37" s="27" t="s">
        <v>88</v>
      </c>
      <c r="B37" s="28" t="s">
        <v>89</v>
      </c>
      <c r="C37" s="29" t="s">
        <v>90</v>
      </c>
      <c r="D37" s="29">
        <v>50</v>
      </c>
      <c r="E37" s="31"/>
      <c r="F37" s="29">
        <f t="shared" si="1"/>
        <v>0</v>
      </c>
    </row>
    <row r="38" ht="24" customHeight="1" spans="1:6">
      <c r="A38" s="27" t="s">
        <v>91</v>
      </c>
      <c r="B38" s="28" t="s">
        <v>92</v>
      </c>
      <c r="C38" s="29"/>
      <c r="D38" s="29"/>
      <c r="E38" s="10"/>
      <c r="F38" s="29"/>
    </row>
    <row r="39" ht="24" customHeight="1" spans="1:6">
      <c r="A39" s="27" t="s">
        <v>93</v>
      </c>
      <c r="B39" s="28" t="s">
        <v>94</v>
      </c>
      <c r="C39" s="33" t="s">
        <v>33</v>
      </c>
      <c r="D39" s="30">
        <v>11.4</v>
      </c>
      <c r="E39" s="31"/>
      <c r="F39" s="29">
        <f t="shared" si="1"/>
        <v>0</v>
      </c>
    </row>
    <row r="40" ht="24" customHeight="1" spans="1:6">
      <c r="A40" s="27" t="s">
        <v>95</v>
      </c>
      <c r="B40" s="28" t="s">
        <v>96</v>
      </c>
      <c r="C40" s="29" t="s">
        <v>82</v>
      </c>
      <c r="D40" s="30">
        <v>85197.5</v>
      </c>
      <c r="E40" s="31"/>
      <c r="F40" s="29">
        <f t="shared" si="1"/>
        <v>0</v>
      </c>
    </row>
    <row r="41" ht="24" customHeight="1" spans="1:6">
      <c r="A41" s="27" t="s">
        <v>97</v>
      </c>
      <c r="B41" s="28" t="s">
        <v>98</v>
      </c>
      <c r="C41" s="29" t="s">
        <v>38</v>
      </c>
      <c r="D41" s="30">
        <v>2196</v>
      </c>
      <c r="E41" s="31"/>
      <c r="F41" s="29">
        <f t="shared" si="1"/>
        <v>0</v>
      </c>
    </row>
    <row r="42" ht="24" customHeight="1" spans="1:6">
      <c r="A42" s="27" t="s">
        <v>99</v>
      </c>
      <c r="B42" s="28" t="s">
        <v>100</v>
      </c>
      <c r="C42" s="29" t="s">
        <v>76</v>
      </c>
      <c r="D42" s="29">
        <v>304</v>
      </c>
      <c r="E42" s="31"/>
      <c r="F42" s="29">
        <f t="shared" si="1"/>
        <v>0</v>
      </c>
    </row>
    <row r="43" ht="24" customHeight="1" spans="1:6">
      <c r="A43" s="27"/>
      <c r="B43" s="28"/>
      <c r="C43" s="29"/>
      <c r="D43" s="29"/>
      <c r="E43" s="29"/>
      <c r="F43" s="29"/>
    </row>
    <row r="44" ht="24" customHeight="1" spans="1:6">
      <c r="A44" s="27"/>
      <c r="B44" s="28"/>
      <c r="C44" s="29"/>
      <c r="D44" s="29"/>
      <c r="E44" s="29"/>
      <c r="F44" s="29"/>
    </row>
    <row r="45" ht="24" customHeight="1" spans="1:6">
      <c r="A45" s="27"/>
      <c r="B45" s="28"/>
      <c r="C45" s="29"/>
      <c r="D45" s="29"/>
      <c r="E45" s="29"/>
      <c r="F45" s="29"/>
    </row>
    <row r="46" ht="24" customHeight="1" spans="1:6">
      <c r="A46" s="27"/>
      <c r="B46" s="28"/>
      <c r="C46" s="29"/>
      <c r="D46" s="29"/>
      <c r="E46" s="29"/>
      <c r="F46" s="29"/>
    </row>
    <row r="47" ht="24" customHeight="1" spans="1:6">
      <c r="A47" s="27"/>
      <c r="B47" s="28"/>
      <c r="C47" s="29"/>
      <c r="D47" s="29"/>
      <c r="E47" s="29"/>
      <c r="F47" s="29"/>
    </row>
    <row r="48" ht="24" customHeight="1" spans="1:6">
      <c r="A48" s="27"/>
      <c r="B48" s="28"/>
      <c r="C48" s="29"/>
      <c r="D48" s="29"/>
      <c r="E48" s="29"/>
      <c r="F48" s="29"/>
    </row>
    <row r="49" ht="24" customHeight="1" spans="1:6">
      <c r="A49" s="27"/>
      <c r="B49" s="28"/>
      <c r="C49" s="29"/>
      <c r="D49" s="29"/>
      <c r="E49" s="29"/>
      <c r="F49" s="29"/>
    </row>
    <row r="50" ht="24" customHeight="1" spans="1:6">
      <c r="A50" s="27"/>
      <c r="B50" s="34"/>
      <c r="C50" s="29"/>
      <c r="D50" s="29"/>
      <c r="E50" s="29"/>
      <c r="F50" s="29"/>
    </row>
    <row r="51" ht="39" customHeight="1" spans="1:6">
      <c r="A51" s="35" t="s">
        <v>101</v>
      </c>
      <c r="B51" s="36"/>
      <c r="C51" s="37">
        <f>SUM(F4:F26,F27:F42)</f>
        <v>0</v>
      </c>
      <c r="D51" s="38"/>
      <c r="E51" s="39" t="s">
        <v>20</v>
      </c>
      <c r="F51" s="29"/>
    </row>
  </sheetData>
  <sheetProtection algorithmName="SHA-512" hashValue="hcvgmL7KmAcOUtICNrutJ6acpSPi1UX0xFjKzPtahWKnMGUZL+7N3n3URT59hUT6fpiU1TqpiSWSXpwxby+MVA==" saltValue="IEXBok4DeveZir9D31TYUw==" spinCount="100000" sheet="1" objects="1"/>
  <mergeCells count="4">
    <mergeCell ref="A1:F1"/>
    <mergeCell ref="A2:F2"/>
    <mergeCell ref="A51:B51"/>
    <mergeCell ref="C51:D51"/>
  </mergeCells>
  <printOptions horizontalCentered="1"/>
  <pageMargins left="0.511805555555556" right="0.393055555555556" top="1" bottom="1" header="0.5" footer="0.5"/>
  <pageSetup paperSize="9" orientation="portrait" horizontalDpi="600"/>
  <headerFooter/>
  <rowBreaks count="1" manualBreakCount="1">
    <brk id="2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18"/>
  <sheetViews>
    <sheetView view="pageBreakPreview" zoomScaleNormal="100" workbookViewId="0">
      <pane ySplit="2" topLeftCell="A5" activePane="bottomLeft" state="frozen"/>
      <selection/>
      <selection pane="bottomLeft" activeCell="C10" sqref="C10"/>
    </sheetView>
  </sheetViews>
  <sheetFormatPr defaultColWidth="8.89166666666667" defaultRowHeight="13.5" outlineLevelCol="3"/>
  <cols>
    <col min="1" max="1" width="9.225" customWidth="1"/>
    <col min="2" max="2" width="13.4416666666667" customWidth="1"/>
    <col min="3" max="3" width="46.4416666666667" customWidth="1"/>
    <col min="4" max="4" width="18.4416666666667" style="4" customWidth="1"/>
  </cols>
  <sheetData>
    <row r="1" s="1" customFormat="1" ht="52" customHeight="1" spans="1:4">
      <c r="A1" s="5" t="s">
        <v>102</v>
      </c>
      <c r="B1" s="5"/>
      <c r="C1" s="5"/>
      <c r="D1" s="5"/>
    </row>
    <row r="2" s="2" customFormat="1" ht="28" customHeight="1" spans="1:4">
      <c r="A2" s="6" t="s">
        <v>103</v>
      </c>
      <c r="B2" s="7" t="s">
        <v>104</v>
      </c>
      <c r="C2" s="7" t="s">
        <v>105</v>
      </c>
      <c r="D2" s="8" t="s">
        <v>106</v>
      </c>
    </row>
    <row r="3" ht="36" customHeight="1" spans="1:4">
      <c r="A3" s="9">
        <v>1</v>
      </c>
      <c r="B3" s="10" t="s">
        <v>107</v>
      </c>
      <c r="C3" s="11" t="s">
        <v>108</v>
      </c>
      <c r="D3" s="12">
        <f>第100章!C18</f>
        <v>89008</v>
      </c>
    </row>
    <row r="4" ht="36" customHeight="1" spans="1:4">
      <c r="A4" s="9">
        <v>2</v>
      </c>
      <c r="B4" s="10" t="s">
        <v>109</v>
      </c>
      <c r="C4" s="10" t="s">
        <v>110</v>
      </c>
      <c r="D4" s="51" t="s">
        <v>111</v>
      </c>
    </row>
    <row r="5" ht="36" customHeight="1" spans="1:4">
      <c r="A5" s="9">
        <v>3</v>
      </c>
      <c r="B5" s="10" t="s">
        <v>112</v>
      </c>
      <c r="C5" s="10" t="s">
        <v>113</v>
      </c>
      <c r="D5" s="51" t="s">
        <v>111</v>
      </c>
    </row>
    <row r="6" ht="36" customHeight="1" spans="1:4">
      <c r="A6" s="9">
        <v>4</v>
      </c>
      <c r="B6" s="10" t="s">
        <v>114</v>
      </c>
      <c r="C6" s="10" t="s">
        <v>115</v>
      </c>
      <c r="D6" s="12">
        <f>第400章!C51</f>
        <v>0</v>
      </c>
    </row>
    <row r="7" ht="36" customHeight="1" spans="1:4">
      <c r="A7" s="9">
        <v>5</v>
      </c>
      <c r="B7" s="10" t="s">
        <v>116</v>
      </c>
      <c r="C7" s="10" t="s">
        <v>117</v>
      </c>
      <c r="D7" s="51" t="s">
        <v>111</v>
      </c>
    </row>
    <row r="8" ht="36" customHeight="1" spans="1:4">
      <c r="A8" s="9">
        <v>6</v>
      </c>
      <c r="B8" s="10" t="s">
        <v>118</v>
      </c>
      <c r="C8" s="11" t="s">
        <v>119</v>
      </c>
      <c r="D8" s="51" t="s">
        <v>111</v>
      </c>
    </row>
    <row r="9" ht="36" customHeight="1" spans="1:4">
      <c r="A9" s="9">
        <v>7</v>
      </c>
      <c r="B9" s="10" t="s">
        <v>120</v>
      </c>
      <c r="C9" s="10" t="s">
        <v>121</v>
      </c>
      <c r="D9" s="51" t="s">
        <v>111</v>
      </c>
    </row>
    <row r="10" ht="36" customHeight="1" spans="1:4">
      <c r="A10" s="9">
        <v>8</v>
      </c>
      <c r="B10" s="10" t="s">
        <v>122</v>
      </c>
      <c r="C10" s="10" t="s">
        <v>123</v>
      </c>
      <c r="D10" s="51" t="s">
        <v>111</v>
      </c>
    </row>
    <row r="11" ht="36" customHeight="1" spans="1:4">
      <c r="A11" s="9">
        <v>9</v>
      </c>
      <c r="B11" s="10" t="s">
        <v>124</v>
      </c>
      <c r="C11" s="10" t="s">
        <v>125</v>
      </c>
      <c r="D11" s="51" t="s">
        <v>111</v>
      </c>
    </row>
    <row r="12" ht="36" customHeight="1" spans="1:4">
      <c r="A12" s="9">
        <v>10</v>
      </c>
      <c r="B12" s="14" t="s">
        <v>126</v>
      </c>
      <c r="C12" s="15"/>
      <c r="D12" s="12">
        <f>SUM(D3:D11)</f>
        <v>89008</v>
      </c>
    </row>
    <row r="13" ht="36" customHeight="1" spans="1:4">
      <c r="A13" s="9">
        <v>11</v>
      </c>
      <c r="B13" s="14" t="s">
        <v>127</v>
      </c>
      <c r="C13" s="15"/>
      <c r="D13" s="51" t="s">
        <v>111</v>
      </c>
    </row>
    <row r="14" ht="36" customHeight="1" spans="1:4">
      <c r="A14" s="9">
        <v>12</v>
      </c>
      <c r="B14" s="14" t="s">
        <v>128</v>
      </c>
      <c r="C14" s="15"/>
      <c r="D14" s="51" t="s">
        <v>111</v>
      </c>
    </row>
    <row r="15" ht="36" customHeight="1" spans="1:4">
      <c r="A15" s="9">
        <v>13</v>
      </c>
      <c r="B15" s="14" t="s">
        <v>129</v>
      </c>
      <c r="C15" s="15"/>
      <c r="D15" s="51" t="s">
        <v>111</v>
      </c>
    </row>
    <row r="16" ht="36" customHeight="1" spans="1:4">
      <c r="A16" s="9">
        <v>14</v>
      </c>
      <c r="B16" s="14" t="s">
        <v>130</v>
      </c>
      <c r="C16" s="15"/>
      <c r="D16" s="51" t="s">
        <v>111</v>
      </c>
    </row>
    <row r="17" ht="36" customHeight="1" spans="1:4">
      <c r="A17" s="16">
        <v>15</v>
      </c>
      <c r="B17" s="17" t="s">
        <v>131</v>
      </c>
      <c r="C17" s="18"/>
      <c r="D17" s="19">
        <f>SUM(D12,D15,D16)</f>
        <v>89008</v>
      </c>
    </row>
    <row r="18" s="3" customFormat="1" ht="31" customHeight="1" spans="1:4">
      <c r="A18" s="3" t="s">
        <v>132</v>
      </c>
      <c r="D18" s="20"/>
    </row>
  </sheetData>
  <sheetProtection algorithmName="SHA-512" hashValue="9V+2IpFmA958kBpiTL/0v7Q3F2Enmb8yvO83hvwTV1OvOcH0b4gaijEbUCGGZq914AnDU/q0C0++nPOsA+HRCw==" saltValue="paVEFYqp09UYnsGG4gG9GA==" spinCount="100000" sheet="1" objects="1"/>
  <mergeCells count="7">
    <mergeCell ref="A1:D1"/>
    <mergeCell ref="B12:C12"/>
    <mergeCell ref="B13:C13"/>
    <mergeCell ref="B14:C14"/>
    <mergeCell ref="B15:C15"/>
    <mergeCell ref="B16:C16"/>
    <mergeCell ref="B17:C17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" rangeCreator="" othersAccessPermission="edit"/>
  </rangeList>
  <rangeList sheetStid="5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第100章</vt:lpstr>
      <vt:lpstr>第400章</vt:lpstr>
      <vt:lpstr>5.4 投标报价汇总表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SSSF</dc:creator>
  <cp:lastModifiedBy>Huang</cp:lastModifiedBy>
  <dcterms:created xsi:type="dcterms:W3CDTF">2025-08-25T09:11:00Z</dcterms:created>
  <dcterms:modified xsi:type="dcterms:W3CDTF">2025-09-19T07:05:13Z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B3CD4AE726974037B4050C1DF53A6040_11</vt:lpwstr>
  </property>
  <property fmtid="{D5CDD505-2E9C-101B-9397-08002B2CF9AE}" pid="3" name="KSOProductBuildVer">
    <vt:lpwstr>2052-12.1.0.22529</vt:lpwstr>
  </property>
</Properties>
</file>