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0001进行中\【A003重点办】\【交易中心-服务】中共广州市委党校校园改扩建工程第三方检测与监测服务\02招标文件等资料定稿\"/>
    </mc:Choice>
  </mc:AlternateContent>
  <xr:revisionPtr revIDLastSave="0" documentId="13_ncr:1_{2960001D-BC04-482D-927A-D3A56E3536E0}" xr6:coauthVersionLast="47" xr6:coauthVersionMax="47" xr10:uidLastSave="{00000000-0000-0000-0000-000000000000}"/>
  <bookViews>
    <workbookView xWindow="-108" yWindow="-108" windowWidth="30936" windowHeight="18696" activeTab="3" xr2:uid="{00000000-000D-0000-FFFF-FFFF00000000}"/>
  </bookViews>
  <sheets>
    <sheet name="汇总表" sheetId="17" r:id="rId1"/>
    <sheet name="基坑及周边环境监测" sheetId="15" r:id="rId2"/>
    <sheet name="建筑物沉降观测" sheetId="13" r:id="rId3"/>
    <sheet name="高支模监测" sheetId="12" r:id="rId4"/>
  </sheets>
  <definedNames>
    <definedName name="_xlnm.Print_Area" localSheetId="3">高支模监测!$A$1:$I$14</definedName>
    <definedName name="_xlnm.Print_Area" localSheetId="1">基坑及周边环境监测!$A$1:$I$24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2" l="1"/>
  <c r="F11" i="12"/>
  <c r="F10" i="12"/>
  <c r="F9" i="12"/>
  <c r="F8" i="12"/>
  <c r="F7" i="12"/>
  <c r="F6" i="12"/>
  <c r="F8" i="13"/>
  <c r="F22" i="15"/>
  <c r="F21" i="15"/>
  <c r="F20" i="15"/>
  <c r="F19" i="15"/>
  <c r="F18" i="15"/>
  <c r="F17" i="15"/>
  <c r="F16" i="15"/>
  <c r="F15" i="15"/>
  <c r="F14" i="15"/>
  <c r="F11" i="15"/>
  <c r="F10" i="15"/>
</calcChain>
</file>

<file path=xl/sharedStrings.xml><?xml version="1.0" encoding="utf-8"?>
<sst xmlns="http://schemas.openxmlformats.org/spreadsheetml/2006/main" count="127" uniqueCount="69">
  <si>
    <t>汇总表</t>
  </si>
  <si>
    <t>序号</t>
  </si>
  <si>
    <t>项目名称</t>
  </si>
  <si>
    <t>报价小计（元）</t>
  </si>
  <si>
    <t>备注</t>
  </si>
  <si>
    <t>基坑及周边环境监测</t>
  </si>
  <si>
    <t>建筑物沉降观测</t>
  </si>
  <si>
    <t>高支模监测</t>
  </si>
  <si>
    <t>合计</t>
  </si>
  <si>
    <t>基坑及周边环境监测清单</t>
  </si>
  <si>
    <t>检测产品
/项目</t>
  </si>
  <si>
    <r>
      <rPr>
        <b/>
        <sz val="10"/>
        <rFont val="宋体"/>
        <charset val="134"/>
      </rPr>
      <t>检测项目/参数</t>
    </r>
  </si>
  <si>
    <t>计费
单位</t>
  </si>
  <si>
    <t>检测数量</t>
  </si>
  <si>
    <t>报价</t>
  </si>
  <si>
    <r>
      <rPr>
        <b/>
        <sz val="10"/>
        <rFont val="宋体"/>
        <charset val="134"/>
      </rPr>
      <t>序号</t>
    </r>
  </si>
  <si>
    <t>名称</t>
  </si>
  <si>
    <t>单价（元）</t>
  </si>
  <si>
    <t>合价（元）</t>
  </si>
  <si>
    <t>监测点埋设</t>
  </si>
  <si>
    <t>高程基准网点埋设（浅埋式）</t>
  </si>
  <si>
    <t>点</t>
  </si>
  <si>
    <t>平面基准网点埋设</t>
  </si>
  <si>
    <t>支护结构垂直位移</t>
  </si>
  <si>
    <t>支护结构水平位移</t>
  </si>
  <si>
    <t>沉降观测点埋设（立柱、周边道路、管线、建筑物沉降）</t>
  </si>
  <si>
    <t>地下水位测点埋设</t>
  </si>
  <si>
    <t>m</t>
  </si>
  <si>
    <t>测斜（深层水平位移）测点埋设</t>
  </si>
  <si>
    <t>结构内力及支撑内力测点埋设</t>
  </si>
  <si>
    <t>倾斜测点埋设</t>
  </si>
  <si>
    <t>基坑及周边监测</t>
  </si>
  <si>
    <t>高程基准网点观测</t>
  </si>
  <si>
    <t>km</t>
  </si>
  <si>
    <t>平面基准网点监测</t>
  </si>
  <si>
    <t>支护结构垂直位移监测</t>
  </si>
  <si>
    <t>点·次</t>
  </si>
  <si>
    <t>支护结构水平位移监测</t>
  </si>
  <si>
    <t>沉降监测（立柱、周边道路、管线、建筑物沉降）</t>
  </si>
  <si>
    <t>结构内力及支撑内力监测(自动化)</t>
  </si>
  <si>
    <t>倾斜监测(自动化)</t>
  </si>
  <si>
    <t>测斜（深层水平位移）监测(自动化)</t>
  </si>
  <si>
    <t>地下水位监测(自动化)</t>
  </si>
  <si>
    <t>技术工作费</t>
  </si>
  <si>
    <t>元</t>
  </si>
  <si>
    <t>只计取2.1-2.7</t>
  </si>
  <si>
    <t>建筑物沉降观测清单</t>
  </si>
  <si>
    <r>
      <rPr>
        <b/>
        <sz val="10"/>
        <rFont val="宋体"/>
        <charset val="134"/>
      </rPr>
      <t>计费
单位</t>
    </r>
  </si>
  <si>
    <t>1.1</t>
  </si>
  <si>
    <t>沉降观测点埋设</t>
  </si>
  <si>
    <t>1.2</t>
  </si>
  <si>
    <t>建筑物监测</t>
  </si>
  <si>
    <t>2.1</t>
  </si>
  <si>
    <t>2.2</t>
  </si>
  <si>
    <t>建筑物沉降监测</t>
  </si>
  <si>
    <t>计取2.1-2.2</t>
  </si>
  <si>
    <t>高支模监测清单</t>
  </si>
  <si>
    <r>
      <rPr>
        <b/>
        <sz val="10"/>
        <rFont val="宋体"/>
        <charset val="134"/>
      </rPr>
      <t>检测产品
/项目</t>
    </r>
  </si>
  <si>
    <t>监测点安装</t>
  </si>
  <si>
    <t>沉降埋设费</t>
  </si>
  <si>
    <t>个</t>
  </si>
  <si>
    <t>水平位移埋设费</t>
  </si>
  <si>
    <t>高支模立杆轴力</t>
  </si>
  <si>
    <t>高支模立杆倾角</t>
  </si>
  <si>
    <t>监测点监测</t>
  </si>
  <si>
    <t>沉降</t>
  </si>
  <si>
    <t>水平位移</t>
  </si>
  <si>
    <t>技术服务费</t>
  </si>
  <si>
    <t>计取2.1-2.4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</si>
</sst>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1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color rgb="FF000000"/>
      <name val="宋体"/>
      <charset val="134"/>
    </font>
    <font>
      <b/>
      <sz val="16"/>
      <color rgb="FF000000"/>
      <name val="Arial"/>
      <family val="2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name val="仿宋"/>
      <charset val="134"/>
    </font>
    <font>
      <sz val="11"/>
      <color rgb="FF000000"/>
      <name val="Arial"/>
      <charset val="20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4" fillId="0" borderId="0"/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178" fontId="8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8" fontId="3" fillId="0" borderId="12" xfId="0" applyNumberFormat="1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78" fontId="3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0" fontId="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178" fontId="3" fillId="0" borderId="5" xfId="0" applyNumberFormat="1" applyFont="1" applyBorder="1">
      <alignment vertical="center"/>
    </xf>
    <xf numFmtId="0" fontId="10" fillId="0" borderId="0" xfId="0" applyFont="1" applyAlignment="1">
      <alignment horizontal="left" vertical="top" wrapText="1"/>
    </xf>
    <xf numFmtId="178" fontId="10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78" fontId="10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" fillId="0" borderId="5" xfId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</cellXfs>
  <cellStyles count="3">
    <cellStyle name="Normal" xfId="2" xr:uid="{00000000-0005-0000-0000-000032000000}"/>
    <cellStyle name="常规" xfId="0" builtinId="0"/>
    <cellStyle name="常规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7"/>
  <sheetViews>
    <sheetView workbookViewId="0">
      <selection activeCell="B30" sqref="B30"/>
    </sheetView>
  </sheetViews>
  <sheetFormatPr defaultColWidth="9" defaultRowHeight="13.8" x14ac:dyDescent="0.25"/>
  <cols>
    <col min="1" max="1" width="9" style="33"/>
    <col min="2" max="2" width="30.77734375" style="33" customWidth="1"/>
    <col min="3" max="3" width="25.44140625" style="34" customWidth="1"/>
    <col min="4" max="4" width="15.6640625" style="33" customWidth="1"/>
    <col min="5" max="5" width="10.33203125" style="33"/>
    <col min="6" max="16384" width="9" style="33"/>
  </cols>
  <sheetData>
    <row r="1" spans="1:5" ht="25.05" customHeight="1" x14ac:dyDescent="0.25">
      <c r="A1" s="41" t="s">
        <v>0</v>
      </c>
      <c r="B1" s="42"/>
      <c r="C1" s="42"/>
      <c r="D1" s="43"/>
    </row>
    <row r="2" spans="1:5" ht="57" customHeight="1" x14ac:dyDescent="0.25">
      <c r="A2" s="35" t="s">
        <v>1</v>
      </c>
      <c r="B2" s="35" t="s">
        <v>2</v>
      </c>
      <c r="C2" s="36" t="s">
        <v>3</v>
      </c>
      <c r="D2" s="35" t="s">
        <v>4</v>
      </c>
    </row>
    <row r="3" spans="1:5" ht="57" customHeight="1" x14ac:dyDescent="0.25">
      <c r="A3" s="37">
        <v>1</v>
      </c>
      <c r="B3" s="38" t="s">
        <v>5</v>
      </c>
      <c r="C3" s="39"/>
      <c r="D3" s="37"/>
    </row>
    <row r="4" spans="1:5" ht="57" customHeight="1" x14ac:dyDescent="0.25">
      <c r="A4" s="37">
        <v>2</v>
      </c>
      <c r="B4" s="38" t="s">
        <v>6</v>
      </c>
      <c r="C4" s="39"/>
      <c r="D4" s="37"/>
    </row>
    <row r="5" spans="1:5" ht="57" customHeight="1" x14ac:dyDescent="0.25">
      <c r="A5" s="37">
        <v>3</v>
      </c>
      <c r="B5" s="38" t="s">
        <v>7</v>
      </c>
      <c r="C5" s="39"/>
      <c r="D5" s="37"/>
    </row>
    <row r="6" spans="1:5" ht="57" customHeight="1" x14ac:dyDescent="0.25">
      <c r="A6" s="44" t="s">
        <v>8</v>
      </c>
      <c r="B6" s="45"/>
      <c r="C6" s="39"/>
      <c r="D6" s="39"/>
    </row>
    <row r="7" spans="1:5" ht="17.399999999999999" x14ac:dyDescent="0.25">
      <c r="E7" s="40"/>
    </row>
  </sheetData>
  <mergeCells count="2">
    <mergeCell ref="A1:D1"/>
    <mergeCell ref="A6:B6"/>
  </mergeCells>
  <phoneticPr fontId="16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I24"/>
  <sheetViews>
    <sheetView view="pageBreakPreview" zoomScaleNormal="100" workbookViewId="0">
      <pane xSplit="2" ySplit="4" topLeftCell="C10" activePane="bottomRight" state="frozen"/>
      <selection pane="topRight"/>
      <selection pane="bottomLeft"/>
      <selection pane="bottomRight" activeCell="A2" sqref="A2:A4"/>
    </sheetView>
  </sheetViews>
  <sheetFormatPr defaultColWidth="9" defaultRowHeight="15.6" x14ac:dyDescent="0.25"/>
  <cols>
    <col min="1" max="1" width="4.109375" style="1" customWidth="1"/>
    <col min="2" max="2" width="6.21875" style="1" customWidth="1"/>
    <col min="3" max="3" width="5.6640625" style="1" customWidth="1"/>
    <col min="4" max="4" width="17.88671875" style="1" customWidth="1"/>
    <col min="5" max="5" width="7.21875" style="1" customWidth="1"/>
    <col min="6" max="6" width="5.77734375" style="1" customWidth="1"/>
    <col min="7" max="7" width="10" style="1" customWidth="1"/>
    <col min="8" max="8" width="13.21875" style="1" customWidth="1"/>
    <col min="9" max="9" width="22.88671875" style="4" customWidth="1"/>
    <col min="10" max="10" width="9" style="1"/>
    <col min="11" max="11" width="9.21875" style="1"/>
    <col min="12" max="16384" width="9" style="1"/>
  </cols>
  <sheetData>
    <row r="1" spans="1:9" ht="21" x14ac:dyDescent="0.25">
      <c r="A1" s="46" t="s">
        <v>9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50" t="s">
        <v>1</v>
      </c>
      <c r="B2" s="50" t="s">
        <v>10</v>
      </c>
      <c r="C2" s="51" t="s">
        <v>11</v>
      </c>
      <c r="D2" s="55"/>
      <c r="E2" s="50" t="s">
        <v>12</v>
      </c>
      <c r="F2" s="50" t="s">
        <v>13</v>
      </c>
      <c r="G2" s="56" t="s">
        <v>14</v>
      </c>
      <c r="H2" s="57"/>
      <c r="I2" s="50" t="s">
        <v>4</v>
      </c>
    </row>
    <row r="3" spans="1:9" x14ac:dyDescent="0.25">
      <c r="A3" s="51"/>
      <c r="B3" s="53"/>
      <c r="C3" s="55"/>
      <c r="D3" s="55"/>
      <c r="E3" s="53"/>
      <c r="F3" s="54"/>
      <c r="G3" s="58"/>
      <c r="H3" s="59"/>
      <c r="I3" s="54"/>
    </row>
    <row r="4" spans="1:9" ht="24" x14ac:dyDescent="0.25">
      <c r="A4" s="51"/>
      <c r="B4" s="53"/>
      <c r="C4" s="23" t="s">
        <v>15</v>
      </c>
      <c r="D4" s="23" t="s">
        <v>16</v>
      </c>
      <c r="E4" s="53"/>
      <c r="F4" s="54"/>
      <c r="G4" s="9" t="s">
        <v>17</v>
      </c>
      <c r="H4" s="9" t="s">
        <v>18</v>
      </c>
      <c r="I4" s="54"/>
    </row>
    <row r="5" spans="1:9" s="2" customFormat="1" ht="30" customHeight="1" x14ac:dyDescent="0.25">
      <c r="A5" s="52">
        <v>1</v>
      </c>
      <c r="B5" s="48" t="s">
        <v>19</v>
      </c>
      <c r="C5" s="11">
        <v>1.1000000000000001</v>
      </c>
      <c r="D5" s="11" t="s">
        <v>20</v>
      </c>
      <c r="E5" s="11" t="s">
        <v>21</v>
      </c>
      <c r="F5" s="11">
        <v>3</v>
      </c>
      <c r="G5" s="13"/>
      <c r="H5" s="13"/>
      <c r="I5" s="18"/>
    </row>
    <row r="6" spans="1:9" s="2" customFormat="1" ht="30" customHeight="1" x14ac:dyDescent="0.25">
      <c r="A6" s="52"/>
      <c r="B6" s="48"/>
      <c r="C6" s="11">
        <v>1.2</v>
      </c>
      <c r="D6" s="11" t="s">
        <v>22</v>
      </c>
      <c r="E6" s="11" t="s">
        <v>21</v>
      </c>
      <c r="F6" s="11">
        <v>3</v>
      </c>
      <c r="G6" s="13"/>
      <c r="H6" s="13"/>
      <c r="I6" s="18"/>
    </row>
    <row r="7" spans="1:9" s="2" customFormat="1" ht="30" customHeight="1" x14ac:dyDescent="0.25">
      <c r="A7" s="52"/>
      <c r="B7" s="48"/>
      <c r="C7" s="11">
        <v>1.3</v>
      </c>
      <c r="D7" s="11" t="s">
        <v>23</v>
      </c>
      <c r="E7" s="31" t="s">
        <v>21</v>
      </c>
      <c r="F7" s="11">
        <v>30</v>
      </c>
      <c r="G7" s="13"/>
      <c r="H7" s="13"/>
      <c r="I7" s="18"/>
    </row>
    <row r="8" spans="1:9" s="2" customFormat="1" ht="30" customHeight="1" x14ac:dyDescent="0.25">
      <c r="A8" s="52"/>
      <c r="B8" s="48"/>
      <c r="C8" s="11">
        <v>1.4</v>
      </c>
      <c r="D8" s="11" t="s">
        <v>24</v>
      </c>
      <c r="E8" s="31" t="s">
        <v>21</v>
      </c>
      <c r="F8" s="11">
        <v>30</v>
      </c>
      <c r="G8" s="13"/>
      <c r="H8" s="13"/>
      <c r="I8" s="18"/>
    </row>
    <row r="9" spans="1:9" s="2" customFormat="1" ht="44.25" customHeight="1" x14ac:dyDescent="0.25">
      <c r="A9" s="52"/>
      <c r="B9" s="48"/>
      <c r="C9" s="11">
        <v>1.5</v>
      </c>
      <c r="D9" s="11" t="s">
        <v>25</v>
      </c>
      <c r="E9" s="31" t="s">
        <v>21</v>
      </c>
      <c r="F9" s="11">
        <v>130</v>
      </c>
      <c r="G9" s="13"/>
      <c r="H9" s="13"/>
      <c r="I9" s="18"/>
    </row>
    <row r="10" spans="1:9" s="2" customFormat="1" ht="30" customHeight="1" x14ac:dyDescent="0.25">
      <c r="A10" s="52"/>
      <c r="B10" s="48"/>
      <c r="C10" s="11">
        <v>1.6</v>
      </c>
      <c r="D10" s="11" t="s">
        <v>26</v>
      </c>
      <c r="E10" s="31" t="s">
        <v>27</v>
      </c>
      <c r="F10" s="11">
        <f>18*15</f>
        <v>270</v>
      </c>
      <c r="G10" s="13"/>
      <c r="H10" s="13"/>
      <c r="I10" s="18"/>
    </row>
    <row r="11" spans="1:9" s="2" customFormat="1" ht="30" customHeight="1" x14ac:dyDescent="0.25">
      <c r="A11" s="52"/>
      <c r="B11" s="48"/>
      <c r="C11" s="11">
        <v>1.7</v>
      </c>
      <c r="D11" s="11" t="s">
        <v>28</v>
      </c>
      <c r="E11" s="11" t="s">
        <v>27</v>
      </c>
      <c r="F11" s="11">
        <f>30*28</f>
        <v>840</v>
      </c>
      <c r="G11" s="13"/>
      <c r="H11" s="13"/>
      <c r="I11" s="18"/>
    </row>
    <row r="12" spans="1:9" s="2" customFormat="1" ht="30" customHeight="1" x14ac:dyDescent="0.25">
      <c r="A12" s="52"/>
      <c r="B12" s="48"/>
      <c r="C12" s="11">
        <v>1.8</v>
      </c>
      <c r="D12" s="11" t="s">
        <v>29</v>
      </c>
      <c r="E12" s="11" t="s">
        <v>21</v>
      </c>
      <c r="F12" s="11">
        <v>50</v>
      </c>
      <c r="G12" s="13"/>
      <c r="H12" s="13"/>
      <c r="I12" s="18"/>
    </row>
    <row r="13" spans="1:9" s="2" customFormat="1" ht="30" customHeight="1" x14ac:dyDescent="0.25">
      <c r="A13" s="52"/>
      <c r="B13" s="48"/>
      <c r="C13" s="11">
        <v>1.9</v>
      </c>
      <c r="D13" s="11" t="s">
        <v>30</v>
      </c>
      <c r="E13" s="11" t="s">
        <v>21</v>
      </c>
      <c r="F13" s="11">
        <v>20</v>
      </c>
      <c r="G13" s="13"/>
      <c r="H13" s="13"/>
      <c r="I13" s="18"/>
    </row>
    <row r="14" spans="1:9" s="2" customFormat="1" ht="30" customHeight="1" x14ac:dyDescent="0.25">
      <c r="A14" s="52">
        <v>2</v>
      </c>
      <c r="B14" s="48" t="s">
        <v>31</v>
      </c>
      <c r="C14" s="11">
        <v>2.1</v>
      </c>
      <c r="D14" s="11" t="s">
        <v>32</v>
      </c>
      <c r="E14" s="11" t="s">
        <v>33</v>
      </c>
      <c r="F14" s="11">
        <f>3*3</f>
        <v>9</v>
      </c>
      <c r="G14" s="13"/>
      <c r="H14" s="13"/>
      <c r="I14" s="18"/>
    </row>
    <row r="15" spans="1:9" s="2" customFormat="1" ht="30" customHeight="1" x14ac:dyDescent="0.25">
      <c r="A15" s="52"/>
      <c r="B15" s="48"/>
      <c r="C15" s="11">
        <v>2.2000000000000002</v>
      </c>
      <c r="D15" s="11" t="s">
        <v>34</v>
      </c>
      <c r="E15" s="11" t="s">
        <v>21</v>
      </c>
      <c r="F15" s="11">
        <f>3*3</f>
        <v>9</v>
      </c>
      <c r="G15" s="13"/>
      <c r="H15" s="13"/>
      <c r="I15" s="18"/>
    </row>
    <row r="16" spans="1:9" s="2" customFormat="1" ht="30" customHeight="1" x14ac:dyDescent="0.25">
      <c r="A16" s="52"/>
      <c r="B16" s="48"/>
      <c r="C16" s="11">
        <v>2.2999999999999998</v>
      </c>
      <c r="D16" s="11" t="s">
        <v>35</v>
      </c>
      <c r="E16" s="11" t="s">
        <v>36</v>
      </c>
      <c r="F16" s="11">
        <f t="shared" ref="F16:F18" si="0">F7*175</f>
        <v>5250</v>
      </c>
      <c r="G16" s="13"/>
      <c r="H16" s="13"/>
      <c r="I16" s="18"/>
    </row>
    <row r="17" spans="1:9" s="2" customFormat="1" ht="30" customHeight="1" x14ac:dyDescent="0.25">
      <c r="A17" s="52"/>
      <c r="B17" s="48"/>
      <c r="C17" s="11">
        <v>2.4</v>
      </c>
      <c r="D17" s="11" t="s">
        <v>37</v>
      </c>
      <c r="E17" s="11" t="s">
        <v>36</v>
      </c>
      <c r="F17" s="11">
        <f t="shared" si="0"/>
        <v>5250</v>
      </c>
      <c r="G17" s="13"/>
      <c r="H17" s="13"/>
      <c r="I17" s="18"/>
    </row>
    <row r="18" spans="1:9" s="2" customFormat="1" ht="48.75" customHeight="1" x14ac:dyDescent="0.25">
      <c r="A18" s="52"/>
      <c r="B18" s="48"/>
      <c r="C18" s="11">
        <v>2.5</v>
      </c>
      <c r="D18" s="11" t="s">
        <v>38</v>
      </c>
      <c r="E18" s="11" t="s">
        <v>36</v>
      </c>
      <c r="F18" s="11">
        <f t="shared" si="0"/>
        <v>22750</v>
      </c>
      <c r="G18" s="13"/>
      <c r="H18" s="13"/>
      <c r="I18" s="18"/>
    </row>
    <row r="19" spans="1:9" s="2" customFormat="1" ht="30" customHeight="1" x14ac:dyDescent="0.25">
      <c r="A19" s="52"/>
      <c r="B19" s="48"/>
      <c r="C19" s="11">
        <v>2.6</v>
      </c>
      <c r="D19" s="11" t="s">
        <v>39</v>
      </c>
      <c r="E19" s="11" t="s">
        <v>36</v>
      </c>
      <c r="F19" s="11">
        <f>F12*175</f>
        <v>8750</v>
      </c>
      <c r="G19" s="13"/>
      <c r="H19" s="13"/>
      <c r="I19" s="18"/>
    </row>
    <row r="20" spans="1:9" s="2" customFormat="1" ht="30" customHeight="1" x14ac:dyDescent="0.25">
      <c r="A20" s="52"/>
      <c r="B20" s="48"/>
      <c r="C20" s="11">
        <v>2.7</v>
      </c>
      <c r="D20" s="11" t="s">
        <v>40</v>
      </c>
      <c r="E20" s="11" t="s">
        <v>36</v>
      </c>
      <c r="F20" s="11">
        <f>F13*175</f>
        <v>3500</v>
      </c>
      <c r="G20" s="13"/>
      <c r="H20" s="13"/>
      <c r="I20" s="18"/>
    </row>
    <row r="21" spans="1:9" s="2" customFormat="1" ht="30" customHeight="1" x14ac:dyDescent="0.25">
      <c r="A21" s="52"/>
      <c r="B21" s="48"/>
      <c r="C21" s="11">
        <v>2.8</v>
      </c>
      <c r="D21" s="11" t="s">
        <v>41</v>
      </c>
      <c r="E21" s="31" t="s">
        <v>36</v>
      </c>
      <c r="F21" s="11">
        <f>30*175</f>
        <v>5250</v>
      </c>
      <c r="G21" s="13"/>
      <c r="H21" s="13"/>
      <c r="I21" s="18"/>
    </row>
    <row r="22" spans="1:9" s="2" customFormat="1" ht="30" customHeight="1" x14ac:dyDescent="0.25">
      <c r="A22" s="52"/>
      <c r="B22" s="48"/>
      <c r="C22" s="11">
        <v>2.9</v>
      </c>
      <c r="D22" s="11" t="s">
        <v>42</v>
      </c>
      <c r="E22" s="31" t="s">
        <v>36</v>
      </c>
      <c r="F22" s="11">
        <f>15*175</f>
        <v>2625</v>
      </c>
      <c r="G22" s="13"/>
      <c r="H22" s="13"/>
      <c r="I22" s="18"/>
    </row>
    <row r="23" spans="1:9" s="2" customFormat="1" ht="30" customHeight="1" x14ac:dyDescent="0.25">
      <c r="A23" s="25">
        <v>3</v>
      </c>
      <c r="B23" s="11"/>
      <c r="C23" s="48" t="s">
        <v>43</v>
      </c>
      <c r="D23" s="48"/>
      <c r="E23" s="11" t="s">
        <v>44</v>
      </c>
      <c r="F23" s="11"/>
      <c r="G23" s="13"/>
      <c r="H23" s="13"/>
      <c r="I23" s="12" t="s">
        <v>45</v>
      </c>
    </row>
    <row r="24" spans="1:9" s="3" customFormat="1" ht="23.25" customHeight="1" x14ac:dyDescent="0.25">
      <c r="A24" s="49" t="s">
        <v>8</v>
      </c>
      <c r="B24" s="49"/>
      <c r="C24" s="49"/>
      <c r="D24" s="49"/>
      <c r="E24" s="49"/>
      <c r="F24" s="49"/>
      <c r="G24" s="32"/>
      <c r="H24" s="32"/>
      <c r="I24" s="22"/>
    </row>
  </sheetData>
  <mergeCells count="14">
    <mergeCell ref="A1:I1"/>
    <mergeCell ref="C23:D23"/>
    <mergeCell ref="A24:F24"/>
    <mergeCell ref="A2:A4"/>
    <mergeCell ref="A5:A13"/>
    <mergeCell ref="A14:A22"/>
    <mergeCell ref="B2:B4"/>
    <mergeCell ref="B5:B13"/>
    <mergeCell ref="B14:B22"/>
    <mergeCell ref="E2:E4"/>
    <mergeCell ref="F2:F4"/>
    <mergeCell ref="I2:I4"/>
    <mergeCell ref="C2:D3"/>
    <mergeCell ref="G2:H3"/>
  </mergeCells>
  <phoneticPr fontId="16" type="noConversion"/>
  <pageMargins left="0.75" right="0.75" top="1" bottom="1" header="0.5" footer="0.5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"/>
  <sheetViews>
    <sheetView workbookViewId="0">
      <selection sqref="A1:I1"/>
    </sheetView>
  </sheetViews>
  <sheetFormatPr defaultColWidth="9" defaultRowHeight="15.6" x14ac:dyDescent="0.25"/>
  <cols>
    <col min="1" max="1" width="4.88671875" style="1" customWidth="1"/>
    <col min="2" max="2" width="6.33203125" style="1" customWidth="1"/>
    <col min="3" max="3" width="5.77734375" style="1" customWidth="1"/>
    <col min="4" max="4" width="13.21875" style="1" customWidth="1"/>
    <col min="5" max="5" width="8.33203125" style="1" customWidth="1"/>
    <col min="6" max="6" width="6.44140625" style="1" customWidth="1"/>
    <col min="7" max="7" width="10.21875" style="1" customWidth="1"/>
    <col min="8" max="8" width="11.44140625" style="1" customWidth="1"/>
    <col min="9" max="9" width="11.77734375" style="4" customWidth="1"/>
    <col min="10" max="16384" width="9" style="1"/>
  </cols>
  <sheetData>
    <row r="1" spans="1:10" ht="43.95" customHeight="1" x14ac:dyDescent="0.25">
      <c r="A1" s="60" t="s">
        <v>46</v>
      </c>
      <c r="B1" s="60"/>
      <c r="C1" s="60"/>
      <c r="D1" s="60"/>
      <c r="E1" s="60"/>
      <c r="F1" s="60"/>
      <c r="G1" s="60"/>
      <c r="H1" s="60"/>
      <c r="I1" s="60"/>
    </row>
    <row r="2" spans="1:10" ht="27" customHeight="1" x14ac:dyDescent="0.25">
      <c r="A2" s="63" t="s">
        <v>1</v>
      </c>
      <c r="B2" s="66" t="s">
        <v>10</v>
      </c>
      <c r="C2" s="72" t="s">
        <v>11</v>
      </c>
      <c r="D2" s="73"/>
      <c r="E2" s="71" t="s">
        <v>47</v>
      </c>
      <c r="F2" s="63" t="s">
        <v>13</v>
      </c>
      <c r="G2" s="72" t="s">
        <v>14</v>
      </c>
      <c r="H2" s="76"/>
      <c r="I2" s="63" t="s">
        <v>4</v>
      </c>
    </row>
    <row r="3" spans="1:10" x14ac:dyDescent="0.25">
      <c r="A3" s="51"/>
      <c r="B3" s="67"/>
      <c r="C3" s="74"/>
      <c r="D3" s="75"/>
      <c r="E3" s="51"/>
      <c r="F3" s="54"/>
      <c r="G3" s="58"/>
      <c r="H3" s="59"/>
      <c r="I3" s="54"/>
    </row>
    <row r="4" spans="1:10" ht="46.2" customHeight="1" x14ac:dyDescent="0.25">
      <c r="A4" s="51"/>
      <c r="B4" s="67"/>
      <c r="C4" s="6" t="s">
        <v>15</v>
      </c>
      <c r="D4" s="5" t="s">
        <v>16</v>
      </c>
      <c r="E4" s="51"/>
      <c r="F4" s="54"/>
      <c r="G4" s="9" t="s">
        <v>17</v>
      </c>
      <c r="H4" s="9" t="s">
        <v>18</v>
      </c>
      <c r="I4" s="54"/>
    </row>
    <row r="5" spans="1:10" s="2" customFormat="1" ht="51.9" customHeight="1" x14ac:dyDescent="0.25">
      <c r="A5" s="64">
        <v>1</v>
      </c>
      <c r="B5" s="68" t="s">
        <v>19</v>
      </c>
      <c r="C5" s="24" t="s">
        <v>48</v>
      </c>
      <c r="D5" s="11" t="s">
        <v>49</v>
      </c>
      <c r="E5" s="11" t="s">
        <v>21</v>
      </c>
      <c r="F5" s="11">
        <v>50</v>
      </c>
      <c r="G5" s="25"/>
      <c r="H5" s="26"/>
      <c r="I5" s="28"/>
    </row>
    <row r="6" spans="1:10" s="2" customFormat="1" ht="51.9" customHeight="1" x14ac:dyDescent="0.25">
      <c r="A6" s="65"/>
      <c r="B6" s="69"/>
      <c r="C6" s="24" t="s">
        <v>50</v>
      </c>
      <c r="D6" s="11" t="s">
        <v>20</v>
      </c>
      <c r="E6" s="11" t="s">
        <v>21</v>
      </c>
      <c r="F6" s="11">
        <v>3</v>
      </c>
      <c r="G6" s="25"/>
      <c r="H6" s="26"/>
      <c r="I6" s="28"/>
    </row>
    <row r="7" spans="1:10" s="2" customFormat="1" ht="60" customHeight="1" x14ac:dyDescent="0.25">
      <c r="A7" s="64">
        <v>2</v>
      </c>
      <c r="B7" s="68" t="s">
        <v>51</v>
      </c>
      <c r="C7" s="24" t="s">
        <v>52</v>
      </c>
      <c r="D7" s="11" t="s">
        <v>32</v>
      </c>
      <c r="E7" s="11" t="s">
        <v>33</v>
      </c>
      <c r="F7" s="11">
        <v>3</v>
      </c>
      <c r="G7" s="25"/>
      <c r="H7" s="26"/>
      <c r="I7" s="28"/>
      <c r="J7" s="29"/>
    </row>
    <row r="8" spans="1:10" s="2" customFormat="1" ht="52.95" customHeight="1" x14ac:dyDescent="0.25">
      <c r="A8" s="65"/>
      <c r="B8" s="70"/>
      <c r="C8" s="24" t="s">
        <v>53</v>
      </c>
      <c r="D8" s="10" t="s">
        <v>54</v>
      </c>
      <c r="E8" s="10" t="s">
        <v>36</v>
      </c>
      <c r="F8" s="10">
        <f>F5*20</f>
        <v>1000</v>
      </c>
      <c r="G8" s="25"/>
      <c r="H8" s="26"/>
      <c r="I8" s="28"/>
    </row>
    <row r="9" spans="1:10" s="2" customFormat="1" ht="52.95" customHeight="1" x14ac:dyDescent="0.25">
      <c r="A9" s="25">
        <v>3</v>
      </c>
      <c r="B9" s="48" t="s">
        <v>43</v>
      </c>
      <c r="C9" s="48"/>
      <c r="D9" s="48"/>
      <c r="E9" s="10" t="s">
        <v>44</v>
      </c>
      <c r="F9" s="10"/>
      <c r="G9" s="25"/>
      <c r="H9" s="26"/>
      <c r="I9" s="28" t="s">
        <v>55</v>
      </c>
    </row>
    <row r="10" spans="1:10" s="3" customFormat="1" ht="31.2" customHeight="1" x14ac:dyDescent="0.25">
      <c r="A10" s="27"/>
      <c r="B10" s="61" t="s">
        <v>8</v>
      </c>
      <c r="C10" s="61"/>
      <c r="D10" s="61"/>
      <c r="E10" s="62"/>
      <c r="F10" s="62"/>
      <c r="G10" s="27"/>
      <c r="H10" s="17"/>
      <c r="I10" s="30"/>
    </row>
  </sheetData>
  <mergeCells count="14">
    <mergeCell ref="A1:I1"/>
    <mergeCell ref="B9:D9"/>
    <mergeCell ref="B10:F10"/>
    <mergeCell ref="A2:A4"/>
    <mergeCell ref="A5:A6"/>
    <mergeCell ref="A7:A8"/>
    <mergeCell ref="B2:B4"/>
    <mergeCell ref="B5:B6"/>
    <mergeCell ref="B7:B8"/>
    <mergeCell ref="E2:E4"/>
    <mergeCell ref="F2:F4"/>
    <mergeCell ref="I2:I4"/>
    <mergeCell ref="C2:D3"/>
    <mergeCell ref="G2:H3"/>
  </mergeCells>
  <phoneticPr fontId="16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M14"/>
  <sheetViews>
    <sheetView tabSelected="1" view="pageBreakPreview" zoomScale="110" zoomScaleNormal="100" workbookViewId="0">
      <selection activeCell="M19" sqref="M19"/>
    </sheetView>
  </sheetViews>
  <sheetFormatPr defaultColWidth="9" defaultRowHeight="15.6" x14ac:dyDescent="0.25"/>
  <cols>
    <col min="1" max="1" width="4.44140625" style="1" customWidth="1"/>
    <col min="2" max="2" width="5.44140625" style="1" customWidth="1"/>
    <col min="3" max="3" width="3.6640625" style="1" customWidth="1"/>
    <col min="4" max="4" width="11.88671875" style="4" customWidth="1"/>
    <col min="5" max="6" width="7.44140625" style="1" customWidth="1"/>
    <col min="7" max="7" width="10.77734375" style="1" customWidth="1"/>
    <col min="8" max="8" width="12" style="1" customWidth="1"/>
    <col min="9" max="9" width="11.109375" style="4" customWidth="1"/>
    <col min="10" max="12" width="9" style="1"/>
    <col min="13" max="13" width="16.21875" style="1" customWidth="1"/>
    <col min="14" max="16384" width="9" style="1"/>
  </cols>
  <sheetData>
    <row r="1" spans="1:13" ht="28.05" customHeight="1" x14ac:dyDescent="0.25">
      <c r="A1" s="46" t="s">
        <v>56</v>
      </c>
      <c r="B1" s="47"/>
      <c r="C1" s="47"/>
      <c r="D1" s="47"/>
      <c r="E1" s="47"/>
      <c r="F1" s="47"/>
      <c r="G1" s="47"/>
      <c r="H1" s="47"/>
      <c r="I1" s="47"/>
    </row>
    <row r="2" spans="1:13" x14ac:dyDescent="0.25">
      <c r="A2" s="78" t="s">
        <v>15</v>
      </c>
      <c r="B2" s="78" t="s">
        <v>57</v>
      </c>
      <c r="C2" s="56" t="s">
        <v>11</v>
      </c>
      <c r="D2" s="83"/>
      <c r="E2" s="78" t="s">
        <v>47</v>
      </c>
      <c r="F2" s="50" t="s">
        <v>13</v>
      </c>
      <c r="G2" s="56" t="s">
        <v>14</v>
      </c>
      <c r="H2" s="57"/>
      <c r="I2" s="50" t="s">
        <v>4</v>
      </c>
    </row>
    <row r="3" spans="1:13" x14ac:dyDescent="0.25">
      <c r="A3" s="79"/>
      <c r="B3" s="80"/>
      <c r="C3" s="74"/>
      <c r="D3" s="75"/>
      <c r="E3" s="67"/>
      <c r="F3" s="54"/>
      <c r="G3" s="58"/>
      <c r="H3" s="59"/>
      <c r="I3" s="54"/>
    </row>
    <row r="4" spans="1:13" ht="24" x14ac:dyDescent="0.25">
      <c r="A4" s="71"/>
      <c r="B4" s="81"/>
      <c r="C4" s="7" t="s">
        <v>15</v>
      </c>
      <c r="D4" s="8" t="s">
        <v>16</v>
      </c>
      <c r="E4" s="82"/>
      <c r="F4" s="54"/>
      <c r="G4" s="9" t="s">
        <v>17</v>
      </c>
      <c r="H4" s="9" t="s">
        <v>18</v>
      </c>
      <c r="I4" s="54"/>
    </row>
    <row r="5" spans="1:13" s="2" customFormat="1" ht="31.95" customHeight="1" x14ac:dyDescent="0.25">
      <c r="A5" s="68">
        <v>1</v>
      </c>
      <c r="B5" s="68" t="s">
        <v>58</v>
      </c>
      <c r="C5" s="11">
        <v>1.1000000000000001</v>
      </c>
      <c r="D5" s="12" t="s">
        <v>59</v>
      </c>
      <c r="E5" s="11" t="s">
        <v>60</v>
      </c>
      <c r="F5" s="11">
        <v>200</v>
      </c>
      <c r="G5" s="13"/>
      <c r="H5" s="13"/>
      <c r="I5" s="18"/>
    </row>
    <row r="6" spans="1:13" s="2" customFormat="1" ht="31.95" customHeight="1" x14ac:dyDescent="0.25">
      <c r="A6" s="70"/>
      <c r="B6" s="70"/>
      <c r="C6" s="11">
        <v>1.2</v>
      </c>
      <c r="D6" s="12" t="s">
        <v>61</v>
      </c>
      <c r="E6" s="11" t="s">
        <v>60</v>
      </c>
      <c r="F6" s="11">
        <f t="shared" ref="F6:F8" si="0">F5</f>
        <v>200</v>
      </c>
      <c r="G6" s="13"/>
      <c r="H6" s="13"/>
      <c r="I6" s="18"/>
    </row>
    <row r="7" spans="1:13" s="2" customFormat="1" ht="31.95" customHeight="1" x14ac:dyDescent="0.25">
      <c r="A7" s="70"/>
      <c r="B7" s="70"/>
      <c r="C7" s="11">
        <v>1.3</v>
      </c>
      <c r="D7" s="12" t="s">
        <v>62</v>
      </c>
      <c r="E7" s="11" t="s">
        <v>60</v>
      </c>
      <c r="F7" s="11">
        <f t="shared" si="0"/>
        <v>200</v>
      </c>
      <c r="G7" s="13"/>
      <c r="H7" s="13"/>
      <c r="I7" s="18"/>
    </row>
    <row r="8" spans="1:13" s="2" customFormat="1" ht="31.95" customHeight="1" x14ac:dyDescent="0.25">
      <c r="A8" s="69"/>
      <c r="B8" s="69"/>
      <c r="C8" s="11">
        <v>1.4</v>
      </c>
      <c r="D8" s="11" t="s">
        <v>63</v>
      </c>
      <c r="E8" s="11" t="s">
        <v>60</v>
      </c>
      <c r="F8" s="11">
        <f t="shared" si="0"/>
        <v>200</v>
      </c>
      <c r="G8" s="13"/>
      <c r="H8" s="13"/>
      <c r="I8" s="18"/>
    </row>
    <row r="9" spans="1:13" s="2" customFormat="1" ht="31.95" customHeight="1" x14ac:dyDescent="0.25">
      <c r="A9" s="68">
        <v>2</v>
      </c>
      <c r="B9" s="68" t="s">
        <v>64</v>
      </c>
      <c r="C9" s="11">
        <v>2.1</v>
      </c>
      <c r="D9" s="11" t="s">
        <v>65</v>
      </c>
      <c r="E9" s="11" t="s">
        <v>36</v>
      </c>
      <c r="F9" s="11">
        <f t="shared" ref="F9:F12" si="1">F5*20</f>
        <v>4000</v>
      </c>
      <c r="G9" s="13"/>
      <c r="H9" s="13"/>
      <c r="I9" s="18"/>
      <c r="J9" s="19"/>
    </row>
    <row r="10" spans="1:13" s="2" customFormat="1" ht="31.95" customHeight="1" x14ac:dyDescent="0.25">
      <c r="A10" s="70"/>
      <c r="B10" s="70"/>
      <c r="C10" s="11">
        <v>2.2000000000000002</v>
      </c>
      <c r="D10" s="11" t="s">
        <v>66</v>
      </c>
      <c r="E10" s="11" t="s">
        <v>36</v>
      </c>
      <c r="F10" s="11">
        <f t="shared" si="1"/>
        <v>4000</v>
      </c>
      <c r="G10" s="13"/>
      <c r="H10" s="13"/>
      <c r="I10" s="18"/>
      <c r="J10" s="19"/>
      <c r="M10" s="20"/>
    </row>
    <row r="11" spans="1:13" s="2" customFormat="1" ht="31.95" customHeight="1" x14ac:dyDescent="0.25">
      <c r="A11" s="70"/>
      <c r="B11" s="70"/>
      <c r="C11" s="11">
        <v>2.2999999999999998</v>
      </c>
      <c r="D11" s="11" t="s">
        <v>62</v>
      </c>
      <c r="E11" s="11" t="s">
        <v>36</v>
      </c>
      <c r="F11" s="11">
        <f t="shared" si="1"/>
        <v>4000</v>
      </c>
      <c r="G11" s="13"/>
      <c r="H11" s="13"/>
      <c r="I11" s="11"/>
      <c r="J11" s="19"/>
    </row>
    <row r="12" spans="1:13" s="2" customFormat="1" ht="31.95" customHeight="1" x14ac:dyDescent="0.25">
      <c r="A12" s="69"/>
      <c r="B12" s="69"/>
      <c r="C12" s="11">
        <v>2.4</v>
      </c>
      <c r="D12" s="11" t="s">
        <v>63</v>
      </c>
      <c r="E12" s="11" t="s">
        <v>36</v>
      </c>
      <c r="F12" s="11">
        <f t="shared" si="1"/>
        <v>4000</v>
      </c>
      <c r="G12" s="13"/>
      <c r="H12" s="13"/>
      <c r="I12" s="11"/>
      <c r="J12" s="19"/>
    </row>
    <row r="13" spans="1:13" s="2" customFormat="1" ht="34.950000000000003" customHeight="1" x14ac:dyDescent="0.25">
      <c r="A13" s="14">
        <v>3</v>
      </c>
      <c r="B13" s="77" t="s">
        <v>67</v>
      </c>
      <c r="C13" s="77"/>
      <c r="D13" s="77"/>
      <c r="E13" s="15" t="s">
        <v>44</v>
      </c>
      <c r="F13" s="15"/>
      <c r="G13" s="16"/>
      <c r="H13" s="10"/>
      <c r="I13" s="11" t="s">
        <v>68</v>
      </c>
      <c r="J13" s="21"/>
    </row>
    <row r="14" spans="1:13" s="3" customFormat="1" ht="31.95" customHeight="1" x14ac:dyDescent="0.25">
      <c r="A14" s="62" t="s">
        <v>8</v>
      </c>
      <c r="B14" s="62"/>
      <c r="C14" s="62"/>
      <c r="D14" s="62"/>
      <c r="E14" s="62"/>
      <c r="F14" s="62"/>
      <c r="G14" s="17"/>
      <c r="H14" s="17"/>
      <c r="I14" s="22"/>
    </row>
  </sheetData>
  <mergeCells count="14">
    <mergeCell ref="A1:I1"/>
    <mergeCell ref="B13:D13"/>
    <mergeCell ref="A14:F14"/>
    <mergeCell ref="A2:A4"/>
    <mergeCell ref="A5:A8"/>
    <mergeCell ref="A9:A12"/>
    <mergeCell ref="B2:B4"/>
    <mergeCell ref="B5:B8"/>
    <mergeCell ref="B9:B12"/>
    <mergeCell ref="E2:E4"/>
    <mergeCell ref="F2:F4"/>
    <mergeCell ref="I2:I4"/>
    <mergeCell ref="C2:D3"/>
    <mergeCell ref="G2:H3"/>
  </mergeCells>
  <phoneticPr fontId="16" type="noConversion"/>
  <pageMargins left="0.75" right="0.75" top="1" bottom="1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汇总表</vt:lpstr>
      <vt:lpstr>基坑及周边环境监测</vt:lpstr>
      <vt:lpstr>建筑物沉降观测</vt:lpstr>
      <vt:lpstr>高支模监测</vt:lpstr>
      <vt:lpstr>高支模监测!Print_Area</vt:lpstr>
      <vt:lpstr>基坑及周边环境监测!Print_Area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Lamjyu Lei</cp:lastModifiedBy>
  <dcterms:created xsi:type="dcterms:W3CDTF">2025-08-07T04:15:00Z</dcterms:created>
  <dcterms:modified xsi:type="dcterms:W3CDTF">2025-09-17T13:50:46Z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B3969A65B713447496BF4D1C9B2543AD_11</vt:lpwstr>
  </property>
  <property fmtid="{D5CDD505-2E9C-101B-9397-08002B2CF9AE}" pid="3" name="KSOProductBuildVer">
    <vt:lpwstr>2052-12.8.2.20324</vt:lpwstr>
  </property>
  <property fmtid="{D5CDD505-2E9C-101B-9397-08002B2CF9AE}" pid="4" name="KSOReadingLayout">
    <vt:bool>true</vt:bool>
  </property>
</Properties>
</file>