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525" tabRatio="767" firstSheet="2" activeTab="10"/>
  </bookViews>
  <sheets>
    <sheet name="汇总表" sheetId="40" r:id="rId1"/>
    <sheet name="道路原材料检测" sheetId="8" r:id="rId2"/>
    <sheet name="桥梁原材料检测 " sheetId="6" r:id="rId3"/>
    <sheet name="交通原材料检测 " sheetId="28" r:id="rId4"/>
    <sheet name="照明原材料检测" sheetId="43" r:id="rId5"/>
    <sheet name="电力管沟原材料检测" sheetId="44" r:id="rId6"/>
    <sheet name="排水原材料检测" sheetId="45" r:id="rId7"/>
    <sheet name="绿化原材料检测 " sheetId="46" r:id="rId8"/>
    <sheet name="实体检测" sheetId="47" r:id="rId9"/>
    <sheet name="地基基础检测" sheetId="48" r:id="rId10"/>
    <sheet name="第三方监测清单" sheetId="49" r:id="rId11"/>
    <sheet name="WpsReserved_CellImgList" sheetId="27" state="veryHidden" r:id="rId12"/>
  </sheets>
  <definedNames>
    <definedName name="_xlnm._FilterDatabase" localSheetId="1" hidden="1">道路原材料检测!$A$3:$Q$104</definedName>
    <definedName name="_xlnm._FilterDatabase" localSheetId="4" hidden="1">照明原材料检测!$A$3:$Q$79</definedName>
    <definedName name="_xlnm._FilterDatabase" localSheetId="2" hidden="1">'桥梁原材料检测 '!$A$1:$N$82</definedName>
    <definedName name="_xlnm._FilterDatabase" localSheetId="3" hidden="1">'交通原材料检测 '!$A$3:$Q$19</definedName>
    <definedName name="_xlnm._FilterDatabase" localSheetId="5" hidden="1">电力管沟原材料检测!$A$1:$Q$19</definedName>
    <definedName name="_xlnm._FilterDatabase" localSheetId="6" hidden="1">排水原材料检测!$A$3:$Q$52</definedName>
    <definedName name="_xlnm._FilterDatabase" localSheetId="8" hidden="1">实体检测!$A$3:$Q$44</definedName>
    <definedName name="_xlnm._FilterDatabase" localSheetId="9" hidden="1">地基基础检测!$A$3:$Q$12</definedName>
    <definedName name="_xlnm.Print_Area" localSheetId="1">道路原材料检测!$A$1:$Q$103</definedName>
    <definedName name="_xlnm.Print_Area" localSheetId="0">汇总表!$A$1:$E$15</definedName>
    <definedName name="_xlnm.Print_Area" localSheetId="3">'交通原材料检测 '!$A$1:$Q$19</definedName>
    <definedName name="_xlnm.Print_Area" localSheetId="2">'桥梁原材料检测 '!$A$1:$N$82</definedName>
    <definedName name="_xlnm.Print_Titles" localSheetId="1">道路原材料检测!$1:$2</definedName>
    <definedName name="_xlnm.Print_Titles" localSheetId="3">'交通原材料检测 '!$1:$2</definedName>
    <definedName name="_xlnm.Print_Titles" localSheetId="2">'桥梁原材料检测 '!$1:$3</definedName>
    <definedName name="_xlnm.Print_Area" localSheetId="4">照明原材料检测!$A$1:$Q$79</definedName>
    <definedName name="_xlnm.Print_Titles" localSheetId="4">照明原材料检测!$1:$2</definedName>
    <definedName name="_xlnm.Print_Area" localSheetId="5">电力管沟原材料检测!$A$1:$Q$19</definedName>
    <definedName name="_xlnm.Print_Titles" localSheetId="5">电力管沟原材料检测!$1:$2</definedName>
    <definedName name="_xlnm.Print_Area" localSheetId="6">排水原材料检测!$A$1:$Q$52</definedName>
    <definedName name="_xlnm.Print_Titles" localSheetId="6">排水原材料检测!$1:$2</definedName>
    <definedName name="_xlnm._FilterDatabase" localSheetId="7" hidden="1">'绿化原材料检测 '!$A$1:$N$5</definedName>
    <definedName name="_xlnm.Print_Area" localSheetId="7">'绿化原材料检测 '!$A$1:$N$5</definedName>
    <definedName name="_xlnm.Print_Titles" localSheetId="7">'绿化原材料检测 '!$1:$1</definedName>
    <definedName name="_xlnm.Print_Area" localSheetId="8">实体检测!$A$1:$Q$44</definedName>
    <definedName name="_xlnm.Print_Titles" localSheetId="8">实体检测!$1:$2</definedName>
    <definedName name="_xlnm.Print_Area" localSheetId="9">地基基础检测!$A$1:$Q$12</definedName>
    <definedName name="_xlnm.Print_Titles" localSheetId="9">地基基础检测!$1:$2</definedName>
    <definedName name="_xlnm._FilterDatabase" localSheetId="10" hidden="1">第三方监测清单!$A$38:$N$38</definedName>
    <definedName name="_xlnm.Print_Area" localSheetId="10">第三方监测清单!$A$1:$L$38</definedName>
    <definedName name="_xlnm.Print_Titles" localSheetId="10">第三方监测清单!$1:$2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<sst xmlns="http://schemas.openxmlformats.org/spreadsheetml/2006/main" count="1832" uniqueCount="658">
  <si>
    <t>深江铁路南沙存车场上盖综合开发项目配套市政道路一期工程
检验监测清单投标汇总表</t>
  </si>
  <si>
    <t>序号</t>
  </si>
  <si>
    <t>项目</t>
  </si>
  <si>
    <t>单位</t>
  </si>
  <si>
    <t>投标报价</t>
  </si>
  <si>
    <t>备注</t>
  </si>
  <si>
    <t>一</t>
  </si>
  <si>
    <t>检测</t>
  </si>
  <si>
    <t>道路工程原材料检测</t>
  </si>
  <si>
    <t>元</t>
  </si>
  <si>
    <t>桥梁工程原材料检测</t>
  </si>
  <si>
    <t>交通工程原材料检测</t>
  </si>
  <si>
    <t>照明工程原材料检测</t>
  </si>
  <si>
    <t>电力管沟工程原材料检测</t>
  </si>
  <si>
    <t>排水工程原材料检测</t>
  </si>
  <si>
    <t>绿化工程原材料检测</t>
  </si>
  <si>
    <t>实体检测</t>
  </si>
  <si>
    <t>地基基础检测</t>
  </si>
  <si>
    <t>二</t>
  </si>
  <si>
    <t>监测</t>
  </si>
  <si>
    <t>第三方监测</t>
  </si>
  <si>
    <t>三</t>
  </si>
  <si>
    <t>合计</t>
  </si>
  <si>
    <t>深江铁路南沙存车场上盖综合开发项目配套市政道路一期工程-道路工程原材料检测清单</t>
  </si>
  <si>
    <t>分部工程位置</t>
  </si>
  <si>
    <t>工序名称</t>
  </si>
  <si>
    <t>材料名称/规格</t>
  </si>
  <si>
    <t>检测项目</t>
  </si>
  <si>
    <t>工程数量</t>
  </si>
  <si>
    <t>检测频率</t>
  </si>
  <si>
    <t>检测依据</t>
  </si>
  <si>
    <t>检测数量</t>
  </si>
  <si>
    <t>综合单价限价（元）</t>
  </si>
  <si>
    <t>综合单价（元）</t>
  </si>
  <si>
    <t>合价（元）</t>
  </si>
  <si>
    <t>台背填土</t>
  </si>
  <si>
    <t>台背路基泡沫轻质土</t>
  </si>
  <si>
    <t>颗粒级配</t>
  </si>
  <si>
    <t>m3</t>
  </si>
  <si>
    <r>
      <rPr>
        <sz val="10"/>
        <rFont val="宋体"/>
        <charset val="134"/>
      </rPr>
      <t>每5000</t>
    </r>
    <r>
      <rPr>
        <vertAlign val="superscript"/>
        <sz val="10"/>
        <rFont val="宋体"/>
        <charset val="134"/>
      </rPr>
      <t>m3</t>
    </r>
    <r>
      <rPr>
        <sz val="10"/>
        <rFont val="宋体"/>
        <charset val="134"/>
      </rPr>
      <t xml:space="preserve">
检测一组</t>
    </r>
  </si>
  <si>
    <t>《城市道路工程施工与质量验收规范》CJJ1-2008
《公路工程质量检验评定标准》JTG F80/1-2017、公路工程集料试验规程JTG 3432-2024</t>
  </si>
  <si>
    <t>项</t>
  </si>
  <si>
    <t>界限含水率</t>
  </si>
  <si>
    <t>承载比(CBR试验)</t>
  </si>
  <si>
    <t>每种材料1组</t>
  </si>
  <si>
    <t>击实试验</t>
  </si>
  <si>
    <t>玻纤
格栅</t>
  </si>
  <si>
    <t>断裂强力/断裂伸长率</t>
  </si>
  <si>
    <t>㎡</t>
  </si>
  <si>
    <t>同规格品种、等级、同一生产工艺稳定连续生产一定数量为一检查批，抽取3㎡样品</t>
  </si>
  <si>
    <t>玻璃纤维土工格栅 GB/T 21825-2008</t>
  </si>
  <si>
    <t>HDPE防渗土工膜</t>
  </si>
  <si>
    <t>断裂强度</t>
  </si>
  <si>
    <t>m2</t>
  </si>
  <si>
    <t>每批产品随机抽取2%～3%，但不少于2卷（每检验批代表数量不超过10000m2）每种土工织物样品至少3m2。</t>
  </si>
  <si>
    <t>《城市道路工程施工与质量验收规范》CJJ1-2008-6.8.4-4</t>
  </si>
  <si>
    <t>伸长率
(纵.横向)</t>
  </si>
  <si>
    <t>撕破强力</t>
  </si>
  <si>
    <t>渗透系数</t>
  </si>
  <si>
    <t>回填石屑</t>
  </si>
  <si>
    <t>石屑</t>
  </si>
  <si>
    <t>标准击实</t>
  </si>
  <si>
    <t>《公路土工试验规程》 JTG 3430-2020</t>
  </si>
  <si>
    <t>表观密度</t>
  </si>
  <si>
    <t>含泥量</t>
  </si>
  <si>
    <t>回填土方</t>
  </si>
  <si>
    <t>土方</t>
  </si>
  <si>
    <t xml:space="preserve">道路工程 </t>
  </si>
  <si>
    <t>花岗岩树池压条</t>
  </si>
  <si>
    <t>花岗岩高侧石100*20*50cm</t>
  </si>
  <si>
    <t>吸水率</t>
  </si>
  <si>
    <t>m</t>
  </si>
  <si>
    <t>同一型号、规格等级10000件为一批</t>
  </si>
  <si>
    <t>《城市道路工程施工与质量验收规范》CJJI-2008</t>
  </si>
  <si>
    <t>体积密度</t>
  </si>
  <si>
    <t>抗折强度</t>
  </si>
  <si>
    <t>抗压强度</t>
  </si>
  <si>
    <t>花岗岩路缘石</t>
  </si>
  <si>
    <t>花岗岩低侧石100*15*30cm</t>
  </si>
  <si>
    <t>压条100*12*16cm</t>
  </si>
  <si>
    <t>花岗岩车止石</t>
  </si>
  <si>
    <t>车止石:
φ200，长1000mm</t>
  </si>
  <si>
    <t>根</t>
  </si>
  <si>
    <t>8cm砼透水砖</t>
  </si>
  <si>
    <r>
      <rPr>
        <sz val="10"/>
        <rFont val="宋体"/>
        <charset val="134"/>
      </rPr>
      <t>以用同一批原材料、同一生产工艺、同标记的3000</t>
    </r>
    <r>
      <rPr>
        <vertAlign val="superscript"/>
        <sz val="10"/>
        <rFont val="宋体"/>
        <charset val="134"/>
      </rPr>
      <t>m2</t>
    </r>
    <r>
      <rPr>
        <sz val="10"/>
        <rFont val="宋体"/>
        <charset val="134"/>
      </rPr>
      <t xml:space="preserve">透水块材为一批，不足3000 </t>
    </r>
    <r>
      <rPr>
        <vertAlign val="superscript"/>
        <sz val="10"/>
        <rFont val="宋体"/>
        <charset val="134"/>
      </rPr>
      <t>m2</t>
    </r>
    <r>
      <rPr>
        <sz val="10"/>
        <rFont val="宋体"/>
        <charset val="134"/>
      </rPr>
      <t>按一批计</t>
    </r>
  </si>
  <si>
    <t>劈裂抗拉强度</t>
  </si>
  <si>
    <t>组</t>
  </si>
  <si>
    <t>透水系数</t>
  </si>
  <si>
    <t>M10水泥砂浆</t>
  </si>
  <si>
    <t>配合比试验</t>
  </si>
  <si>
    <t>m³</t>
  </si>
  <si>
    <t>每一标号一组</t>
  </si>
  <si>
    <t>砂浆配合比设计</t>
  </si>
  <si>
    <t>配合比中水泥原材试验（凝结时间、标准稠度用水量、安定性、细度、胶砂强度）</t>
  </si>
  <si>
    <t>每一标号每种原材一组</t>
  </si>
  <si>
    <t>配合比中砂原材试验（筛分、表观密度、堆积密度、紧密密度、空隙率、吸水率、含泥量、泥块含量）</t>
  </si>
  <si>
    <t>抗压强度（普通砂浆）</t>
  </si>
  <si>
    <r>
      <rPr>
        <sz val="10"/>
        <rFont val="宋体"/>
        <charset val="134"/>
      </rPr>
      <t>每一验收批不超过
250</t>
    </r>
    <r>
      <rPr>
        <vertAlign val="superscript"/>
        <sz val="10"/>
        <rFont val="宋体"/>
        <charset val="134"/>
      </rPr>
      <t>m3</t>
    </r>
    <r>
      <rPr>
        <sz val="10"/>
        <rFont val="宋体"/>
        <charset val="134"/>
      </rPr>
      <t>砌体</t>
    </r>
  </si>
  <si>
    <t>GB/T 20473-2021</t>
  </si>
  <si>
    <t xml:space="preserve">组 </t>
  </si>
  <si>
    <t>M7.5水泥砂浆</t>
  </si>
  <si>
    <t>2cm干硬性透水水泥砂浆</t>
  </si>
  <si>
    <t>级配碎石(新建车行道、加铺车行道、人行道、非机动车道)</t>
  </si>
  <si>
    <t>级配碎石</t>
  </si>
  <si>
    <r>
      <rPr>
        <sz val="10"/>
        <rFont val="宋体"/>
        <charset val="134"/>
      </rPr>
      <t>每2000</t>
    </r>
    <r>
      <rPr>
        <vertAlign val="superscript"/>
        <sz val="10"/>
        <rFont val="宋体"/>
        <charset val="134"/>
      </rPr>
      <t>m3</t>
    </r>
    <r>
      <rPr>
        <sz val="10"/>
        <rFont val="宋体"/>
        <charset val="134"/>
      </rPr>
      <t xml:space="preserve">
检测一组</t>
    </r>
  </si>
  <si>
    <t>《城市道路工程施工与质量验收规范》CJJ1-2008
《公路工程质量检验评定标准》JTG F80/1-2017、①普通混凝土用碎石、卵石 JGJ 52-2006
②建设用碎石、卵石 GB/T14685-2022
③公路桥涵施工技术规范JTG/T F50-2011、《公路土工试验规程》 JTG 3430-2020</t>
  </si>
  <si>
    <t>泥块含量</t>
  </si>
  <si>
    <t>C20透水混凝土（非机动车道、人行道）</t>
  </si>
  <si>
    <t>15cmC20透水混凝土</t>
  </si>
  <si>
    <t xml:space="preserve">m3   </t>
  </si>
  <si>
    <t>混凝土配合比设计 JGJ55-2011</t>
  </si>
  <si>
    <t>配合比中各原材试验：1、水泥：（凝结时间、标准稠度用水量、安定性、细度、胶砂强度）2、碎石（筛分、表观密度、堆积密度、紧密密度、空隙率、针片状、压碎值、含泥量、泥块含量）3、外加剂（减水率、抗压强度比）</t>
  </si>
  <si>
    <t>每一验收批不超过100m³</t>
  </si>
  <si>
    <t>混凝土抗压强度和劈裂抗拉强度试验 GB/T 50081-2019</t>
  </si>
  <si>
    <t>水泥（4%水泥稳定碎石、5%水泥稳定碎石）</t>
  </si>
  <si>
    <t>水泥</t>
  </si>
  <si>
    <t>标准稠度用水量</t>
  </si>
  <si>
    <t>t</t>
  </si>
  <si>
    <t>同品种、标号、批号散装500t为一批/袋装200t为一批</t>
  </si>
  <si>
    <t>通用硅酸盐水泥 GB 175-2023
水泥化学分析方法 GB/T 176-2017</t>
  </si>
  <si>
    <t>安定性（沸煮法）</t>
  </si>
  <si>
    <t>细度（比表面积）</t>
  </si>
  <si>
    <t>凝结时间</t>
  </si>
  <si>
    <t>胶砂强度</t>
  </si>
  <si>
    <t>碎石（4%水泥稳定碎石、5%水泥稳定碎石）</t>
  </si>
  <si>
    <t>碎石</t>
  </si>
  <si>
    <t>《城市道路工程施工与质量验收规范》CJJ1-2008
《公路工程质量检验评定标准》JTG F80/1-2017、①普通混凝土用碎石、卵石 JGJ 52-2006
②建设用碎石、卵石 GB/T14685-2022
③公路桥涵施工技术规范JTG/T 3650-2020、《公路土工试验规程》  JTG 3430-2020</t>
  </si>
  <si>
    <t>石屑（4%水泥稳定碎石、5%水泥稳定碎石）</t>
  </si>
  <si>
    <t>道路工程</t>
  </si>
  <si>
    <t>4%水泥稳定碎石底基层</t>
  </si>
  <si>
    <t>4%水泥稳定碎石</t>
  </si>
  <si>
    <t>无侧限抗压</t>
  </si>
  <si>
    <r>
      <rPr>
        <sz val="10"/>
        <rFont val="宋体"/>
        <charset val="134"/>
      </rPr>
      <t>2000</t>
    </r>
    <r>
      <rPr>
        <vertAlign val="superscript"/>
        <sz val="10"/>
        <rFont val="宋体"/>
        <charset val="134"/>
      </rPr>
      <t>m2</t>
    </r>
    <r>
      <rPr>
        <sz val="10"/>
        <rFont val="宋体"/>
        <charset val="134"/>
      </rPr>
      <t>检测一组(13个/组)</t>
    </r>
  </si>
  <si>
    <t>《公路工程无机结合料稳定材料试验规程》JTG 3441-2024</t>
  </si>
  <si>
    <t>配合比</t>
  </si>
  <si>
    <t>1种规格一组</t>
  </si>
  <si>
    <t>水泥剂量曲线</t>
  </si>
  <si>
    <t>5%水泥稳定碎石基层</t>
  </si>
  <si>
    <t>5%水泥稳定碎石</t>
  </si>
  <si>
    <t>乳化沥青</t>
  </si>
  <si>
    <t>乳化沥青（PC-3）</t>
  </si>
  <si>
    <t>破乳速度</t>
  </si>
  <si>
    <t>每批次/50t/组（每型号）</t>
  </si>
  <si>
    <t>《公路工程沥青及沥青混合料试验规程》JTG E20-2011
《公路沥青路面施工技术规范》JTG F40-2004                                《城镇道路工程施工与验收规范》CJJ 1-2008(评)</t>
  </si>
  <si>
    <t>离子电荷</t>
  </si>
  <si>
    <t>粘附性</t>
  </si>
  <si>
    <t>筛上剩余量</t>
  </si>
  <si>
    <t>离析试验</t>
  </si>
  <si>
    <t>恩格拉黏度</t>
  </si>
  <si>
    <t>蒸发残留物针入度、延度、溶解度</t>
  </si>
  <si>
    <t>普通沥青（沥青路面-新建、改造、加铺）</t>
  </si>
  <si>
    <t>普通沥青</t>
  </si>
  <si>
    <t>针入度</t>
  </si>
  <si>
    <t xml:space="preserve">
AC-20C（2545.88m3）
</t>
  </si>
  <si>
    <t xml:space="preserve">
AC-25C（1068.24m3）
</t>
  </si>
  <si>
    <t>配合比用及过程中搅拌站抽检</t>
  </si>
  <si>
    <t>每批次/100t/组</t>
  </si>
  <si>
    <t>软化点</t>
  </si>
  <si>
    <t>15℃延度</t>
  </si>
  <si>
    <t>标准密度/相对密度</t>
  </si>
  <si>
    <t>闪点</t>
  </si>
  <si>
    <t>溶解度</t>
  </si>
  <si>
    <t>薄膜加热试验</t>
  </si>
  <si>
    <t>改性沥青沥青路面-新建、改造、加铺）</t>
  </si>
  <si>
    <t>改性沥青</t>
  </si>
  <si>
    <t xml:space="preserve">AC-13C（596.48m3）
</t>
  </si>
  <si>
    <t>每批次/50t/组</t>
  </si>
  <si>
    <t>弹性恢复试验</t>
  </si>
  <si>
    <t>粘韧性</t>
  </si>
  <si>
    <t>沥青混凝土</t>
  </si>
  <si>
    <t>配合比验证</t>
  </si>
  <si>
    <t>AC-13C、AC-20C、AC-25C、AC-16C</t>
  </si>
  <si>
    <t>每种规格一组</t>
  </si>
  <si>
    <t xml:space="preserve">《公路工程沥青及沥青混合料试验规程》JTG E20-2011
《公路沥青路面施工技术规范》JTG F40-2004                                </t>
  </si>
  <si>
    <t>混凝土面板</t>
  </si>
  <si>
    <t>承载力</t>
  </si>
  <si>
    <t>片</t>
  </si>
  <si>
    <t>每种型号500套1组</t>
  </si>
  <si>
    <t>《检查井盖》GB/T23858-2009-9.2.2</t>
  </si>
  <si>
    <t>构件</t>
  </si>
  <si>
    <t>深江铁路南沙存车场上盖综合开发项目配套市政道路一期工程桥-梁工程原材料检测清单</t>
  </si>
  <si>
    <t>工程量</t>
  </si>
  <si>
    <t>数量</t>
  </si>
  <si>
    <t>桥梁工程</t>
  </si>
  <si>
    <t>C35水下砼</t>
  </si>
  <si>
    <t>C35水下砼（商品混凝土）</t>
  </si>
  <si>
    <t>168根桩每根3组</t>
  </si>
  <si>
    <t>浇注50m³混凝土应有1组试件，小于50m³的桩，每个台班应有1组试件，对单柱单桩的桩应有1组试件，每组试件应有3个试块，同组试件应取自同车混凝土</t>
  </si>
  <si>
    <t>C25水下砼</t>
  </si>
  <si>
    <t>C25水下砼（商品混凝土）</t>
  </si>
  <si>
    <t>m4</t>
  </si>
  <si>
    <t>凝土抗压强度和劈裂抗拉强度试验 GB/T 50081-2019</t>
  </si>
  <si>
    <t>C20砼</t>
  </si>
  <si>
    <t>C20砼（商品混凝土）</t>
  </si>
  <si>
    <t>C25砼</t>
  </si>
  <si>
    <t>C25砼（商品混凝土）</t>
  </si>
  <si>
    <t>C30砼</t>
  </si>
  <si>
    <t>C30砼（商品混凝土）</t>
  </si>
  <si>
    <t>C35砼</t>
  </si>
  <si>
    <t>C35砼（商品混凝土）</t>
  </si>
  <si>
    <t>3024.5m3/84个承台每个承台1组</t>
  </si>
  <si>
    <t>同条件抗压强度</t>
  </si>
  <si>
    <t>每一验收批不超过500m³</t>
  </si>
  <si>
    <t>C40砼</t>
  </si>
  <si>
    <t>C40砼（商品混凝土）</t>
  </si>
  <si>
    <t xml:space="preserve">94个墩柱每个墩柱一组+2174.8m3   </t>
  </si>
  <si>
    <t>C50砼</t>
  </si>
  <si>
    <t>C50商品混凝土</t>
  </si>
  <si>
    <t xml:space="preserve">356片梁每片2组+27个盖梁每个1组+12657m3   </t>
  </si>
  <si>
    <t>C50钢纤维砼</t>
  </si>
  <si>
    <t>C50钢纤维商品混凝土</t>
  </si>
  <si>
    <t>C50细石纤维</t>
  </si>
  <si>
    <t>C50细石纤维商品混凝土</t>
  </si>
  <si>
    <t>配合比验证试验</t>
  </si>
  <si>
    <t>/</t>
  </si>
  <si>
    <t>C35水下</t>
  </si>
  <si>
    <t>C50砼（商品混凝土）</t>
  </si>
  <si>
    <t>C50钢纤维砼（商品混凝土）</t>
  </si>
  <si>
    <t>C50细石</t>
  </si>
  <si>
    <t>（C20、C25、C35水下、C25水下、C30、C35、C40、C50、C50钢纤、C50细石维）商品混凝土验证配合比各原材</t>
  </si>
  <si>
    <t>各标号商品混凝土验证配合比各原材</t>
  </si>
  <si>
    <t>配合比验证及过程抽检各原材检测1、水泥（（凝结时间、标准稠度用水量、安定性、细度、胶砂强度）2、砂（筛分、表观密度、堆积密度、紧密密度、空隙率、吸水率、含泥量、泥块含量）3、碎石（筛分、表观密度、堆积密度、紧密密度、空隙率、针片状、压碎值、含泥量、泥块含量）4粉煤灰（需水量比、烧失量、细度、游离氧化钙、氯离子）外加剂（减水率、抗压强度比）</t>
  </si>
  <si>
    <t>预拌混凝土</t>
  </si>
  <si>
    <t>现场预拌混凝土氯离子试验</t>
  </si>
  <si>
    <t>同一工程、同一配合比的混凝土拌合物中水溶性氯离子含量检测不应少于一次；当混凝土原材料发生变化时，应重新对混凝土拌合物中水溶性氯离子含量进行检测</t>
  </si>
  <si>
    <t>混凝土拌合料中
氯离子含量 
JGJ/T322-2013
GB/T50344-2004 GB50164-2011
GB/T14902-2012
GB/T50476-2008
JTJ 270-1998</t>
  </si>
  <si>
    <t>钢筋焊接</t>
  </si>
  <si>
    <t>抗拉强度</t>
  </si>
  <si>
    <t>每300个1组</t>
  </si>
  <si>
    <t>《钢筋焊接及验收规范》JGJ18-2012</t>
  </si>
  <si>
    <t>弯曲</t>
  </si>
  <si>
    <t>伸长率</t>
  </si>
  <si>
    <t>预应力
钢绞线</t>
  </si>
  <si>
    <t>预应力
钢绞线 As15.2</t>
  </si>
  <si>
    <t>抗拉强度、屈服力、最大力总伸长率</t>
  </si>
  <si>
    <t>每种规格每一炉号，60t/次</t>
  </si>
  <si>
    <t>《预应力混凝土用钢绞线》GB/T 5224-2023》</t>
  </si>
  <si>
    <t>每米质量、尺寸偏差</t>
  </si>
  <si>
    <t>松驰率</t>
  </si>
  <si>
    <t>弹性模量</t>
  </si>
  <si>
    <t>锚具、夹具</t>
  </si>
  <si>
    <t>预应力钢筋用
锚具、夹具
和连接器</t>
  </si>
  <si>
    <t>硬度（布、洛、维）</t>
  </si>
  <si>
    <t>YM15-3:36
YM15-4:148
YM15-5:2732
YM15-6:3312
YM15-7:544
YM15-8：132
YM15-15：118
YM15-17：448</t>
  </si>
  <si>
    <t>套</t>
  </si>
  <si>
    <t>同种材料和同一生产工艺，锚具和夹具≤1000套，连接器≤500套</t>
  </si>
  <si>
    <t>《金属材料洛氏硬度试验第1部分试验方法》GBT 230.1-2018</t>
  </si>
  <si>
    <t>个</t>
  </si>
  <si>
    <t>静载锚固性能
（锚具效率系
数、总应变）</t>
  </si>
  <si>
    <t>孔</t>
  </si>
  <si>
    <t>声测管</t>
  </si>
  <si>
    <t>声测管
（钢管）</t>
  </si>
  <si>
    <t>外观</t>
  </si>
  <si>
    <t>每一批次为一检验批</t>
  </si>
  <si>
    <t>GB/T18256-2015</t>
  </si>
  <si>
    <t xml:space="preserve">屈服强度、拉
强度、断后申长率、弯曲
</t>
  </si>
  <si>
    <t>冲击</t>
  </si>
  <si>
    <t>气密性</t>
  </si>
  <si>
    <t>耐压试验</t>
  </si>
  <si>
    <t>支座</t>
  </si>
  <si>
    <t>极限抗压强度</t>
  </si>
  <si>
    <t>9种型号</t>
  </si>
  <si>
    <t>每种规格检测一组</t>
  </si>
  <si>
    <t>公路桥梁板式橡胶支座 JT/T 4-2019、公路桥梁盆式支座JT/T 391-2019</t>
  </si>
  <si>
    <t>支座实测抗压弹性模量</t>
  </si>
  <si>
    <t>支座实测抗剪弹性模量</t>
  </si>
  <si>
    <t>摩擦系数</t>
  </si>
  <si>
    <t>防水层（防水涂料）</t>
  </si>
  <si>
    <t>防水涂料</t>
  </si>
  <si>
    <t xml:space="preserve">聚合物水泥防水涂料（GB/T
23445-2009）：以同一类型的10t 产品为一批，不足10t 也作为一批。《水泥基渗透结晶型防水材料》(GB 18445-2012)：同一类型50t 为一批，不足 50t 亦按一批计。 </t>
  </si>
  <si>
    <t>聚合物水泥防水涂料（GB/T
23445-2009）、《水泥基渗透结晶型防水材料》(GB 18445-2012)</t>
  </si>
  <si>
    <t>固体含量</t>
  </si>
  <si>
    <t>耐热性</t>
  </si>
  <si>
    <t>拉伸强度/断裂伸长率</t>
  </si>
  <si>
    <t>不透水性</t>
  </si>
  <si>
    <t>沥青混合料
AC-20C</t>
  </si>
  <si>
    <t>密度、矿料级配、油石比</t>
  </si>
  <si>
    <t>每一台班一次</t>
  </si>
  <si>
    <t>沥青含量试验</t>
  </si>
  <si>
    <t>马歇尔稳定度、流值</t>
  </si>
  <si>
    <t>车辙试验</t>
  </si>
  <si>
    <t>沥青混合料
AC-13C</t>
  </si>
  <si>
    <t>沥青混合料
AC-25C</t>
  </si>
  <si>
    <t>细粒式改性沥青混凝土AC-16C</t>
  </si>
  <si>
    <t>沥青混合料
AC-16C</t>
  </si>
  <si>
    <t>钢筋</t>
  </si>
  <si>
    <t>钢筋（包含HRB400、HPB300、Q235）</t>
  </si>
  <si>
    <t>屈服强度、抗拉强度、断后伸长率、弯曲</t>
  </si>
  <si>
    <t>HPB300（11.17）
HRB400（9509.8）
 Q235(48.1)
共：9569.07</t>
  </si>
  <si>
    <t>按批检验每批重量不大于60t；不足60t按一批计。</t>
  </si>
  <si>
    <t>钢筋混凝土用热轧光圆钢筋GB 1499.1-2024钢筋混凝土用热轧带肋钢筋GB 1499.2-2024预应力混凝土用螺纹钢筋 GB/T 20065-2016</t>
  </si>
  <si>
    <t>重量偏差</t>
  </si>
  <si>
    <t>反向弯曲</t>
  </si>
  <si>
    <t>强屈比/超强比</t>
  </si>
  <si>
    <t>最大总伸长率（抗震）</t>
  </si>
  <si>
    <t>波纹管</t>
  </si>
  <si>
    <t xml:space="preserve">波纹管
Φ50、Φ55
Φ70、Φ80、Φ90、Φ100
</t>
  </si>
  <si>
    <t>柔韧性</t>
  </si>
  <si>
    <t>483.80
44417.8
62501.4
1232.70
1761.98
10112.9</t>
  </si>
  <si>
    <t>同一配方、工艺、原料连续生产为一批，每批数量不超过10000m</t>
  </si>
  <si>
    <t>波纹管JG/T 225-2020</t>
  </si>
  <si>
    <t>环刚度</t>
  </si>
  <si>
    <t>局部横向荷载</t>
  </si>
  <si>
    <t>抗冲击性</t>
  </si>
  <si>
    <t>外观尺寸</t>
  </si>
  <si>
    <t>径向刚度性能</t>
  </si>
  <si>
    <t>伸缩缝</t>
  </si>
  <si>
    <t>D80、D160型伸缩缝（单槽型钢）</t>
  </si>
  <si>
    <t>拉伸试验</t>
  </si>
  <si>
    <t>D80:259.8、D160：88.6</t>
  </si>
  <si>
    <t>人行道伸缩缝</t>
  </si>
  <si>
    <t>人行道伸缩缝（铝合金）</t>
  </si>
  <si>
    <t>深江铁路南沙存车场上盖综合开发项目配套市政道路一期工程-交通工程原材料检测清单</t>
  </si>
  <si>
    <t>高强螺栓</t>
  </si>
  <si>
    <t>高强螺栓（M18、M14、M6）</t>
  </si>
  <si>
    <t>硬度</t>
  </si>
  <si>
    <t>同批号≤3000套为一批，每批8套</t>
  </si>
  <si>
    <t xml:space="preserve">钢结构用高强度大六角头螺栓、大六角螺母、垫圈技术条件      GB/T 1231-2024   钢结构用扭剪型高强度螺栓连接副       GB/T 3632-2008     钢结构工程施工质量验收规范            GB 50205-2020    钢结构高强度螺栓连接技术规程 JGJ 82-2011 </t>
  </si>
  <si>
    <t>扭矩系数</t>
  </si>
  <si>
    <t>抗滑移系数</t>
  </si>
  <si>
    <t>螺栓楔负荷载</t>
  </si>
  <si>
    <t>保证荷载</t>
  </si>
  <si>
    <t>交通工程</t>
  </si>
  <si>
    <t>交通标志</t>
  </si>
  <si>
    <t>标志底板厚度</t>
  </si>
  <si>
    <t>20个类型</t>
  </si>
  <si>
    <t>类型</t>
  </si>
  <si>
    <t>每种标志类型抽查1块</t>
  </si>
  <si>
    <t>GB/T 24725-2024</t>
  </si>
  <si>
    <t>外观质量及几何尺寸</t>
  </si>
  <si>
    <t>立柱竖直度</t>
  </si>
  <si>
    <t>标志板下缘至路面净空高度</t>
  </si>
  <si>
    <t xml:space="preserve">交通工程  </t>
  </si>
  <si>
    <t>混凝土拌合料中
氯离子含量 
JGJ/T322-2013
GB/T50344-2019 GB50164-2011
GB/T14902-2012
GB/T50476-2019
JTS/T 236-2019</t>
  </si>
  <si>
    <t>标线涂料</t>
  </si>
  <si>
    <t>标线涂料（黄、白）</t>
  </si>
  <si>
    <t>密度</t>
  </si>
  <si>
    <t>同一厂家、规格型号为一批</t>
  </si>
  <si>
    <t>《路面标线涂料》JT/T 280-2022</t>
  </si>
  <si>
    <t>涂膜外观</t>
  </si>
  <si>
    <t>不粘胎干燥时间</t>
  </si>
  <si>
    <t>玻璃珠含量</t>
  </si>
  <si>
    <t>深江铁路南沙存车场上盖综合开发项目配套市政道路一期工程-照明工程原材料检测清单</t>
  </si>
  <si>
    <t>照明工程</t>
  </si>
  <si>
    <t xml:space="preserve">
人行道保护管（PEФ90管，壁厚4.3mm）
</t>
  </si>
  <si>
    <t>（PEФ90管，壁厚4.3mm</t>
  </si>
  <si>
    <t>同一工艺、型号规格1200根为一批</t>
  </si>
  <si>
    <t>塑料通信管（实壁管）
YD/T 841.2-2016塑料通信管（波纹管）
D/T 841.3-2016</t>
  </si>
  <si>
    <t>落锤冲击试验</t>
  </si>
  <si>
    <t>环/环向刚度</t>
  </si>
  <si>
    <t>扁平/压扁试验</t>
  </si>
  <si>
    <t>拉伸性能/拉伸强度</t>
  </si>
  <si>
    <t>防撞墙保护管（SCФ80管，壁厚3.5mm）</t>
  </si>
  <si>
    <t>（SCФ80管，壁厚3.5mm）</t>
  </si>
  <si>
    <t>车行道保护管（SCФ100管，壁厚3.5mm）</t>
  </si>
  <si>
    <t>（SCФ100管，壁厚3.5mm）</t>
  </si>
  <si>
    <t>保护管（SCФ90管，壁厚4.3mm）</t>
  </si>
  <si>
    <t>SCФ90管，壁厚4.3mm</t>
  </si>
  <si>
    <t>保护管（SCФ25管，壁厚2.5mm）</t>
  </si>
  <si>
    <t>SCФ25管，壁厚2.5mm</t>
  </si>
  <si>
    <t>保护管（SCФ20管，壁厚2.5mm</t>
  </si>
  <si>
    <t>SCФ20管，壁厚2.5mm</t>
  </si>
  <si>
    <t>保护管（SCФ50管，壁厚3.5mm</t>
  </si>
  <si>
    <t>SCФ50管，壁厚3.5mm</t>
  </si>
  <si>
    <t>塑料通信管（实壁管）
 YD/T 841.2-2008塑料通信管（波纹管）
 YD/T 841.3-2008</t>
  </si>
  <si>
    <t>照明-电力电缆</t>
  </si>
  <si>
    <t>电缆（YJV-1KV-5*10mm2)、5*16mm2、5*50mm2、5*25mm2、</t>
  </si>
  <si>
    <t>结构尺寸检查</t>
  </si>
  <si>
    <t>同一批号为一批</t>
  </si>
  <si>
    <t>JB/T 8734.3-2016(RVV-300/500V，单芯截面积≥4mm2勾选)JB/T 8734.5-2016(RVVP-300/300V、RVVPS-300/300V)GB/T 9330.1-2008+GB/T 9330.2-2008(KVV、KVVP、KVVP2、KVV22、KVVP2-22、KVV32、KVVR、KVVRP-450/750V)GB/T 9330.1-2008+GB/T 9330.3-2008(KYJVP、KYJV、KYJVP2、KYJV22、KYJY、KYJYP-450/750V)JB/T 10491.2-2004（BYJ-105℃-450/750V）JB/T 10491.3-2004（BYJ-125℃-450/750V）GB 50411-2007 50411-2007</t>
  </si>
  <si>
    <t>耐压试验（电压试验）</t>
  </si>
  <si>
    <t>绝缘电阻</t>
  </si>
  <si>
    <t>导体电阻</t>
  </si>
  <si>
    <t>电缆（YJV-1KV-4*（1*25mm2)、4*2.5mm2、（Z-BV-3*2.5mm2)</t>
  </si>
  <si>
    <t>照明-电线</t>
  </si>
  <si>
    <t>电线（ZR-RVY.500V电线3*2.5mm2mm2）</t>
  </si>
  <si>
    <t>照明-接线盒</t>
  </si>
  <si>
    <t>防水86型金属接线盒</t>
  </si>
  <si>
    <t>个/套</t>
  </si>
  <si>
    <t>同一原料配方、同一工艺和同一规格连续生产的管件作为一批,每批检测一组。</t>
  </si>
  <si>
    <t xml:space="preserve">《建筑电气工程施工质量验收规范》（GB 50303-2015)-  3-2-13  </t>
  </si>
  <si>
    <t>冲击性能</t>
  </si>
  <si>
    <t>耐热性能</t>
  </si>
  <si>
    <t>耐电压测试</t>
  </si>
  <si>
    <t>负载变形性能</t>
  </si>
  <si>
    <t>照明-线槽</t>
  </si>
  <si>
    <t>线槽</t>
  </si>
  <si>
    <t>镀锌圆钢</t>
  </si>
  <si>
    <t>镀锌圆钢（Ф12）</t>
  </si>
  <si>
    <t xml:space="preserve">t </t>
  </si>
  <si>
    <t>钢筋混凝土用热轧光圆钢筋GB/T 1499.1-2024钢筋混凝土用热轧带肋钢筋GB/T 1499.2-2024预应力混凝土用螺纹钢筋 GB/T 20065-2016</t>
  </si>
  <si>
    <t>道路、公路照明-灯具</t>
  </si>
  <si>
    <t>照明灯具</t>
  </si>
  <si>
    <t>结构</t>
  </si>
  <si>
    <t>LED灯(150W+150W)/(150W+150W)12套，LED灯150W+150W32套，LED灯150W/50W34套，LED灯180W/40W14套，LED灯80W/30W10套，LED灯(180W+180W)/40W14套，LED灯200W/30W18套，LED灯240W/30W6套，LED灯240W/240W5套，LED灯80W7套，LED灯3×240W(灯杆12m)7套。</t>
  </si>
  <si>
    <t>同厂家、同批次、同型号、同规格的，每批至少应抽取1个样本</t>
  </si>
  <si>
    <t>GB/T 29294-2012
GB/ T30413-2013
GB/T 24907-2010（特指BDZ型道路照明用LED灯）
GB/T 24909-2010
GB 17625.1-2003
GB 50411
GB 50034-2013</t>
  </si>
  <si>
    <t>外部接线</t>
  </si>
  <si>
    <t>内部接线</t>
  </si>
  <si>
    <t>接地规定</t>
  </si>
  <si>
    <t>防触电保护</t>
  </si>
  <si>
    <t>潮湿试验</t>
  </si>
  <si>
    <t>路灯杆</t>
  </si>
  <si>
    <t>钢板厚度</t>
  </si>
  <si>
    <t>7种型号</t>
  </si>
  <si>
    <t>每批次检测1组</t>
  </si>
  <si>
    <t>灯杆材料厚度</t>
  </si>
  <si>
    <t>尺寸外观</t>
  </si>
  <si>
    <t>力学性能（屈服强度、抗拉
强度、断后伸长
率、弯曲）</t>
  </si>
  <si>
    <t>深江铁路南沙存车场上盖综合开发项目配套市政道路一期工程-电力管沟工程原材料检测清单</t>
  </si>
  <si>
    <t>电力管沟工程</t>
  </si>
  <si>
    <t>HDPE电缆保护管10KV人行道排管）</t>
  </si>
  <si>
    <t>4×HDPE管-200x8</t>
  </si>
  <si>
    <t>纵向回缩率</t>
  </si>
  <si>
    <t>直径小于500mm，60吨一批，直径大于500mm的，300吨一批</t>
  </si>
  <si>
    <t>《地下通信塑料管实壁管》YD/T 841.2-2024</t>
  </si>
  <si>
    <t>烘箱试验</t>
  </si>
  <si>
    <t>维卡软化稳温度</t>
  </si>
  <si>
    <t>拉伸</t>
  </si>
  <si>
    <t>HDPE电缆保护管10KV车行道下电力排管）</t>
  </si>
  <si>
    <t>4×MPP管-175x14</t>
  </si>
  <si>
    <t>《公路土工试验规程》JTG 3430-2020</t>
  </si>
  <si>
    <r>
      <rPr>
        <sz val="10"/>
        <color theme="1"/>
        <rFont val="宋体"/>
        <charset val="134"/>
      </rPr>
      <t>每5000</t>
    </r>
    <r>
      <rPr>
        <vertAlign val="superscript"/>
        <sz val="10"/>
        <color theme="1"/>
        <rFont val="宋体"/>
        <charset val="134"/>
      </rPr>
      <t>m3</t>
    </r>
    <r>
      <rPr>
        <sz val="10"/>
        <color theme="1"/>
        <rFont val="宋体"/>
        <charset val="134"/>
      </rPr>
      <t xml:space="preserve">
检测一组</t>
    </r>
  </si>
  <si>
    <t>深江铁路南沙存车场上盖综合开发项目配套市政道路一期工程-排水工程原材料检测清单</t>
  </si>
  <si>
    <t>排水工程</t>
  </si>
  <si>
    <t>雨水-Ⅱ级钢筋混凝土管</t>
  </si>
  <si>
    <t>Ⅱ级钢筋混凝土管d300</t>
  </si>
  <si>
    <t>外压荷载</t>
  </si>
  <si>
    <t>混凝土管：内径100-300㎜的≤1000根为一批，内径350-600㎜的≤900根为一批。钢筋混凝土管：内径200-600㎜的≤800根为一批，内径700-1350㎜的≤700根为一批，内径1500-2200㎜的≤600根为一批，内径2400-3000㎜的≤500根为一批</t>
  </si>
  <si>
    <t>《给水排水管道工程施工及验收规范 》GB50268-2008、混凝土和钢筋混凝土排水管GB/T 11836-2023</t>
  </si>
  <si>
    <t>尺寸</t>
  </si>
  <si>
    <t>Ⅱ级钢筋混凝土管d1200</t>
  </si>
  <si>
    <t>《给水排水管道工程施工及验收规范 》GB50268-2008、混凝土和钢筋混凝土排水管 GB/T 11836-2023</t>
  </si>
  <si>
    <t>Ⅱ级钢筋混凝土管d1600</t>
  </si>
  <si>
    <t>污水-Ⅱ级钢筋混凝土管</t>
  </si>
  <si>
    <t>Ⅱ级钢筋混凝土管d500</t>
  </si>
  <si>
    <t>Ⅱ级钢筋混凝土管d800</t>
  </si>
  <si>
    <t>给水-Ⅱ级钢筋混凝土管</t>
  </si>
  <si>
    <t>Ⅱ级钢筋混凝土管d400</t>
  </si>
  <si>
    <t>Ⅱ级钢筋混凝土管d100</t>
  </si>
  <si>
    <t>污水-球墨铸铁管</t>
  </si>
  <si>
    <t>球墨铸铁管DN500</t>
  </si>
  <si>
    <t>尺寸、外观</t>
  </si>
  <si>
    <t>350-600㎜的≤600根为一批</t>
  </si>
  <si>
    <t>《给水排水管道工程施工及验收规范 》GB50268-2008、GB/T 13295-2019 水及燃气用球墨铸铁管、管件和附件</t>
  </si>
  <si>
    <t>铸铁井盖</t>
  </si>
  <si>
    <t>铸铁井盖（雨污水）</t>
  </si>
  <si>
    <t>残留变形</t>
  </si>
  <si>
    <t>雨、污水回填石屑</t>
  </si>
  <si>
    <t xml:space="preserve">
石屑</t>
  </si>
  <si>
    <t>《给水排水管道工程施工及验收规范 》GB50268-2008、《公路土工试验规程》 JTG 3430-2020</t>
  </si>
  <si>
    <t>每5000m3
检测一组</t>
  </si>
  <si>
    <t>回填土</t>
  </si>
  <si>
    <t>点</t>
  </si>
  <si>
    <t>C25水下砼工作井、接收井</t>
  </si>
  <si>
    <t>C30砼工作井、接收井</t>
  </si>
  <si>
    <t>水泥(水泥搅拌桩、高压旋喷桩）</t>
  </si>
  <si>
    <t>42.5水泥</t>
  </si>
  <si>
    <t>水（水泥搅拌桩、高压旋喷桩）</t>
  </si>
  <si>
    <t>水</t>
  </si>
  <si>
    <t>硫化物及硫酸盐</t>
  </si>
  <si>
    <t>《混凝土用水标准》JGJ 63-2006</t>
  </si>
  <si>
    <t>可溶物</t>
  </si>
  <si>
    <t>不溶物</t>
  </si>
  <si>
    <t>氯化物</t>
  </si>
  <si>
    <t>pH 值</t>
  </si>
  <si>
    <t>水泥土（水泥搅拌桩）</t>
  </si>
  <si>
    <t>水泥土配合比-水泥搅拌桩</t>
  </si>
  <si>
    <t>水泥土搅拌桩配合比（同一配合比一组）</t>
  </si>
  <si>
    <t>CJJ1-2008、《给水排水管道工程施工及验收规范 》、建筑地基基础设计规范GB 50007-2011</t>
  </si>
  <si>
    <t>配合比的水泥、土原材</t>
  </si>
  <si>
    <t>水泥土（高压旋喷桩）</t>
  </si>
  <si>
    <t>高压旋喷桩配合比</t>
  </si>
  <si>
    <t>水泥土高压旋喷桩配合比（同一配合比一组）</t>
  </si>
  <si>
    <t>深江铁路南沙存车场上盖综合开发项目配套市政道路一期工程-绿化工程原材料检测清单</t>
  </si>
  <si>
    <t>材料名称</t>
  </si>
  <si>
    <t>设计数量单位</t>
  </si>
  <si>
    <t>设计数量</t>
  </si>
  <si>
    <t>检测数量(组）</t>
  </si>
  <si>
    <t>检测数量单位</t>
  </si>
  <si>
    <t>种植土</t>
  </si>
  <si>
    <t>水分、石砾含量、容重、PH值、铅、汞、铜、锌、铬、镍、全磷、全钾、全氮、电导率EC值、有机质</t>
  </si>
  <si>
    <r>
      <rPr>
        <sz val="10"/>
        <color theme="1"/>
        <rFont val="宋体"/>
        <charset val="134"/>
      </rPr>
      <t>500m</t>
    </r>
    <r>
      <rPr>
        <vertAlign val="superscript"/>
        <sz val="10"/>
        <color theme="1"/>
        <rFont val="宋体"/>
        <charset val="134"/>
      </rPr>
      <t>3</t>
    </r>
    <r>
      <rPr>
        <sz val="10"/>
        <color theme="1"/>
        <rFont val="宋体"/>
        <charset val="134"/>
      </rPr>
      <t>为一检验批</t>
    </r>
  </si>
  <si>
    <t>CJJ82-2012《园林绿化工程施工及验收规范》</t>
  </si>
  <si>
    <r>
      <rPr>
        <sz val="10"/>
        <color theme="1"/>
        <rFont val="宋体"/>
        <charset val="134"/>
      </rPr>
      <t>m</t>
    </r>
    <r>
      <rPr>
        <vertAlign val="superscript"/>
        <sz val="10"/>
        <color theme="1"/>
        <rFont val="宋体"/>
        <charset val="134"/>
      </rPr>
      <t>3</t>
    </r>
  </si>
  <si>
    <t>有机肥</t>
  </si>
  <si>
    <t>全氮、全磷、全钾、速效磷、速效钾、水分、酸碱度、有机物、有机质含量</t>
  </si>
  <si>
    <t>每种规格批次一组</t>
  </si>
  <si>
    <t>深江铁路南沙存车场上盖综合开发项目配套市政道路一期工程-实体检测清单</t>
  </si>
  <si>
    <t>压实度</t>
  </si>
  <si>
    <r>
      <rPr>
        <sz val="9"/>
        <color theme="1"/>
        <rFont val="宋体"/>
        <charset val="134"/>
      </rPr>
      <t>每1000</t>
    </r>
    <r>
      <rPr>
        <sz val="9"/>
        <color theme="1"/>
        <rFont val="Segoe UI Symbol"/>
        <charset val="134"/>
      </rPr>
      <t>㎡</t>
    </r>
    <r>
      <rPr>
        <sz val="9"/>
        <color theme="1"/>
        <rFont val="宋体"/>
        <charset val="134"/>
      </rPr>
      <t>，每压实层抽检1点</t>
    </r>
  </si>
  <si>
    <t>《城市道路工程施工与质量验收规范》CJJ1-2008
《公路工程质量检验评定标准》JTG F80/1-2017</t>
  </si>
  <si>
    <t>弯沉（贝克曼梁法）</t>
  </si>
  <si>
    <t>295.4m
（双向10车道）</t>
  </si>
  <si>
    <t>每车道、每20m测1点</t>
  </si>
  <si>
    <t xml:space="preserve">5%水泥稳定级配碎石基层
</t>
  </si>
  <si>
    <t>沥青层</t>
  </si>
  <si>
    <t>AC-13C、AC-25C、AC-20C、AC-16C</t>
  </si>
  <si>
    <t>暂按：路面：4cm厚AC-13C（14912m2）加8cm厚AC-25C（13353m2）、6cmAC-20C(32521m2)、AC16C(28299.4m2）</t>
  </si>
  <si>
    <t>每1000㎡，每压实层抽检1点</t>
  </si>
  <si>
    <t>厚度</t>
  </si>
  <si>
    <t>每1000㎡测1点，分1层</t>
  </si>
  <si>
    <t xml:space="preserve">马歇尔密度、沥
青用量（油石比）
试验及矿料级配
检验 </t>
  </si>
  <si>
    <t>每10000m2测3点
每结构层测1点</t>
  </si>
  <si>
    <t>弯沉值（贝克曼梁法）</t>
  </si>
  <si>
    <t>暂按295.4m
每车道每20米测1点,分2层(每结构层的弯沉)</t>
  </si>
  <si>
    <t>每车道每20米测1点,分2层(每结构层的弯沉)</t>
  </si>
  <si>
    <t xml:space="preserve">沥青面层 （AC-13C）  </t>
  </si>
  <si>
    <t xml:space="preserve">（AC-13C）   </t>
  </si>
  <si>
    <t>平整度（三米直尺）</t>
  </si>
  <si>
    <t>暂按295.4m
（双向10车道）</t>
  </si>
  <si>
    <t>每车道每200米测2处</t>
  </si>
  <si>
    <t>处</t>
  </si>
  <si>
    <t>非机动车道15cm C20透水混凝土</t>
  </si>
  <si>
    <t>C20透水混凝土</t>
  </si>
  <si>
    <t>每1000㎡1点</t>
  </si>
  <si>
    <t>桥梁</t>
  </si>
  <si>
    <t>桥台、承台、桥墩、盖梁、预制梁体</t>
  </si>
  <si>
    <t>回弹法检测混凝土强度</t>
  </si>
  <si>
    <t>承台83个，系梁13个，桥墩94个,27个盖梁，预制梁体356片</t>
  </si>
  <si>
    <t>30%，且不少于10个构件（每个构件检测回弹法需测3个碳化深度）</t>
  </si>
  <si>
    <t>《城市桥梁工程施工与质量验收规范》CJJ2-2008、《城市桥梁检测技术标准》DBJ/T15-87-2011、《公路工程质量检验评定标准》JTG F80/1-2017</t>
  </si>
  <si>
    <t>钢筋间距、保护层厚度</t>
  </si>
  <si>
    <t>2%，且不少于5个构件（两项同时检测）</t>
  </si>
  <si>
    <t>预制梁（小箱梁，主道双向6车道，桥梁长度878.6米）</t>
  </si>
  <si>
    <t>桥梁静载试验（结构变形、结构应力（应变）</t>
  </si>
  <si>
    <t>预制梁356片</t>
  </si>
  <si>
    <t>1%，且不少于1片至少选择一个代表性的桥孔</t>
  </si>
  <si>
    <t>《城市桥梁检测技术标准》DBJ/T15-87-2011、《公路桥梁荷载试验规程》JTG/T J21-01-2015</t>
  </si>
  <si>
    <t>静载试验</t>
  </si>
  <si>
    <t>动载试验</t>
  </si>
  <si>
    <t>至少选择一个代表性的桥孔</t>
  </si>
  <si>
    <t>雨水管道</t>
  </si>
  <si>
    <t>D300</t>
  </si>
  <si>
    <t>管沟回填压实度</t>
  </si>
  <si>
    <t>15个</t>
  </si>
  <si>
    <t>井段</t>
  </si>
  <si>
    <t>两井间或每1000㎡，每层每侧1组（每组3点）</t>
  </si>
  <si>
    <t>《城镇排水管道检测与评估技术规程》CJJ 181-2012，《给水排水管道工程施工及验收规范 》GB50268-2008</t>
  </si>
  <si>
    <t>CCTV</t>
  </si>
  <si>
    <t>管径对于300全管段检测（主管）</t>
  </si>
  <si>
    <t>闭水试验</t>
  </si>
  <si>
    <t>全管段检测，管径大于700抽检1/3（主管）</t>
  </si>
  <si>
    <t>污水管道</t>
  </si>
  <si>
    <t>D500</t>
  </si>
  <si>
    <t>19个</t>
  </si>
  <si>
    <t>电力工程</t>
  </si>
  <si>
    <t>外电土建电力排管</t>
  </si>
  <si>
    <t>4×MPP管-175x14、4×HDPE管-200x8</t>
  </si>
  <si>
    <t>每1000m2，每层抽检1组（每组3点）每段（管段）每层每侧3点</t>
  </si>
  <si>
    <t>《电气装置安装工程电缆线路施工及验收标准》GB50168-2018</t>
  </si>
  <si>
    <t>电力管沟井</t>
  </si>
  <si>
    <t>结构检测</t>
  </si>
  <si>
    <t>回弹法
检测砼强度</t>
  </si>
  <si>
    <t>座</t>
  </si>
  <si>
    <t>测区</t>
  </si>
  <si>
    <t>钢筋保护层厚度检测</t>
  </si>
  <si>
    <t>10%，且不少于5个构件</t>
  </si>
  <si>
    <t>交通标线</t>
  </si>
  <si>
    <t>反光标线逆反射系数</t>
  </si>
  <si>
    <t>每1000m2抽检1处</t>
  </si>
  <si>
    <t xml:space="preserve">道路交通标线质量要求和检测方法GB/T16311-2024 </t>
  </si>
  <si>
    <t>涂层厚度</t>
  </si>
  <si>
    <t>每100m2抽检1处</t>
  </si>
  <si>
    <t>标线抗滑性能</t>
  </si>
  <si>
    <t>突起标线发光强度系数</t>
  </si>
  <si>
    <t>色度性能</t>
  </si>
  <si>
    <t>反光标志逆反射系数</t>
  </si>
  <si>
    <t>块</t>
  </si>
  <si>
    <t>每10块板测1处</t>
  </si>
  <si>
    <t>道路交通反光膜GB/T 18833-2012、公路工程质量检验评定标准JTG F80/1-2017</t>
  </si>
  <si>
    <t>金属构件防腐性能</t>
  </si>
  <si>
    <t>几何尺寸</t>
  </si>
  <si>
    <t>道路路灯</t>
  </si>
  <si>
    <t>LED灯(150W+150W)/(150W+150W)、LED灯150W+150W、LED灯150W/50W、LED灯180W/40W、LED灯80W/30W、(180W+180W)/40W、LED灯200W/30W、LED灯240W/30W、LED灯240W/240W、LED灯80W、LED灯3×240W</t>
  </si>
  <si>
    <t>照明照度</t>
  </si>
  <si>
    <t>12套、32套、34套、14套、10套、14套、18套、6套、5套、7套、7套</t>
  </si>
  <si>
    <t>型号</t>
  </si>
  <si>
    <t>交会区、车行道、人行道各一处，每功能区不少于一处，每路段测一段区</t>
  </si>
  <si>
    <t>《公共建筑节能检测标准》（JGJ/T177-2009）、照明测量方法GB/T 5700-2023、建筑节能工程施工质量验收规范  GB 50411-2019、广东省建筑建筑节能工程施工质量验收规范 DBJ 15-65-2021</t>
  </si>
  <si>
    <t>均匀度</t>
  </si>
  <si>
    <t>绿化工程</t>
  </si>
  <si>
    <t>植物病虫害检疫</t>
  </si>
  <si>
    <t>乔木</t>
  </si>
  <si>
    <t>株</t>
  </si>
  <si>
    <t>每100株抽检10株，不足全检测。</t>
  </si>
  <si>
    <t>CJJ 82-2012 园林绿化工程施工及验收规范</t>
  </si>
  <si>
    <t>灌木</t>
  </si>
  <si>
    <t>地被</t>
  </si>
  <si>
    <t>10%且不少于5点</t>
  </si>
  <si>
    <t>深江铁路南沙存车场上盖综合开发项目配套市政道路一期工程-地基基础检测清单</t>
  </si>
  <si>
    <t>地基基础</t>
  </si>
  <si>
    <t>水泥搅拌桩(桩径500mm）</t>
  </si>
  <si>
    <t>钻芯</t>
  </si>
  <si>
    <t>总桩数的0.5%，且不小于3根</t>
  </si>
  <si>
    <t>穗建规字〔2025〕7号</t>
  </si>
  <si>
    <t>孔*米</t>
  </si>
  <si>
    <t>复合地基承载力（静载载荷）</t>
  </si>
  <si>
    <t>单桩承载力</t>
  </si>
  <si>
    <t>电力管沟工程沟槽基础</t>
  </si>
  <si>
    <t>承载力（轻型动力触探试验）</t>
  </si>
  <si>
    <t xml:space="preserve"> 1150m、独立基础31个</t>
  </si>
  <si>
    <t>米</t>
  </si>
  <si>
    <t>抽检数量为每200m2不少于1个孔，且总数不得少于10孔，每个独立柱基下不得少于1孔，基槽每20延米不得少于1孔</t>
  </si>
  <si>
    <t>路灯基础</t>
  </si>
  <si>
    <t>独立基础86个</t>
  </si>
  <si>
    <t>抽检数量为每200m2不少于1个孔，且总数不得少于10孔，每个独立柱基下不得少于1孔，基槽每20延米不得少于1孔；</t>
  </si>
  <si>
    <t>标志牌基础</t>
  </si>
  <si>
    <t>桩身质量（桩径1.8m，单桩极限承载力30000KN）</t>
  </si>
  <si>
    <t>声波透射法</t>
  </si>
  <si>
    <t>1.对于桩径≥1500mm的柱下桩，每个承台下的桩应采用钻芯法或声波透射法抽检，抽检数量不少于该承台下桩总数的30%且不少于1根；其中，钻芯法抽检的数量不少于桩总数的5%（复杂岩溶区域宜适当增加）。
2.对于桩径＜1500mm的柱下桩、非柱下桩，应采用钻芯法或声波透射法抽检，抽检数量不少于相应桩总数的30%且不少于20根；其中，钻芯法抽检的数量不少于桩总数的5%。
3.对未抽检到的其余桩，宜采用低应变法或高应变法进行完整性检测。</t>
  </si>
  <si>
    <t>管·米</t>
  </si>
  <si>
    <t xml:space="preserve">钻芯法（直径100mm ） </t>
  </si>
  <si>
    <t>钻芯法抽检的数量不少于桩总数的5%（复杂岩溶区域宜适当增加）。</t>
  </si>
  <si>
    <t>桩身承载（桩径1.8m，单桩极限承载力30000KN）</t>
  </si>
  <si>
    <t>高应变法</t>
  </si>
  <si>
    <t>当采用高应变法抽检时，抽检数量不少于单位工程桩总数的5%且不少于5根</t>
  </si>
  <si>
    <t>深江铁路南沙存车场上盖综合开发项目配套市政道路一期工程-第三方监测清单</t>
  </si>
  <si>
    <t>项目名称</t>
  </si>
  <si>
    <t>试验项目</t>
  </si>
  <si>
    <t>监测次数</t>
  </si>
  <si>
    <t>监测频率</t>
  </si>
  <si>
    <t>实物工作数量</t>
  </si>
  <si>
    <t>一、18#、19#基坑钢围堰监测</t>
  </si>
  <si>
    <t>埋设费</t>
  </si>
  <si>
    <t>桩顶水平、竖向位移</t>
  </si>
  <si>
    <t>矩形围堰角点及中点，圆形围堰测点均布并不少于4点</t>
  </si>
  <si>
    <t>桩身水平位移</t>
  </si>
  <si>
    <t>围堰长边中点,测点竖向间距 0.5m~1m</t>
  </si>
  <si>
    <t>支撑轴力</t>
  </si>
  <si>
    <t>轴力较大处</t>
  </si>
  <si>
    <t>堰外水位</t>
  </si>
  <si>
    <t>选1根桩</t>
  </si>
  <si>
    <t>堰内水位</t>
  </si>
  <si>
    <t>立柱竖向位移</t>
  </si>
  <si>
    <t>立柱顶部</t>
  </si>
  <si>
    <t>监测费</t>
  </si>
  <si>
    <t>点•次</t>
  </si>
  <si>
    <t>1次/2d</t>
  </si>
  <si>
    <t>简单、二等、单向</t>
  </si>
  <si>
    <t>1次/1d</t>
  </si>
  <si>
    <t>孔•次</t>
  </si>
  <si>
    <t>二、沉井监测</t>
  </si>
  <si>
    <t>沉井顶水平、竖向位移</t>
  </si>
  <si>
    <t>井内水位</t>
  </si>
  <si>
    <t>沉井竖向位移</t>
  </si>
  <si>
    <t>三、高大支模监测</t>
  </si>
  <si>
    <t>埋设费用</t>
  </si>
  <si>
    <t>水平位移监测点</t>
  </si>
  <si>
    <t>根据广东省标准《高大模板支撑系统实时安全监测技术规范》（DBJ/T 15-197-2020）要求每10-15m布设一个监测断面，每个断面布设（水平位移、模板沉降、立杆轴力、杆件倾角）四个监测点。</t>
  </si>
  <si>
    <t>模板沉降</t>
  </si>
  <si>
    <t>立杆轴力</t>
  </si>
  <si>
    <t>杆件倾角</t>
  </si>
  <si>
    <t>监测费用</t>
  </si>
  <si>
    <t>支架水平位移观测</t>
  </si>
  <si>
    <t>点*次</t>
  </si>
  <si>
    <t>模板沉降观测</t>
  </si>
  <si>
    <t>一断面传感器个数≤4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</si>
</sst>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_);[Red]\(0.00\)"/>
    <numFmt numFmtId="179" formatCode="0.0_ "/>
    <numFmt numFmtId="180" formatCode="0.0_);[Red]\(0.0\)"/>
    <numFmt numFmtId="181" formatCode="#,##0.000_ "/>
  </numFmts>
  <fonts count="83"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rgb="FF000000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4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vertAlign val="superscript"/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rgb="FF000000"/>
      <name val="宋体"/>
      <charset val="134"/>
    </font>
    <font>
      <sz val="10"/>
      <color rgb="FFFF0000"/>
      <name val="宋体"/>
      <charset val="134"/>
    </font>
    <font>
      <vertAlign val="superscript"/>
      <sz val="10"/>
      <name val="宋体"/>
      <charset val="134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theme="3"/>
      <name val="宋体"/>
      <charset val="134"/>
      <scheme val="major"/>
    </font>
    <font>
      <b/>
      <sz val="18"/>
      <color indexed="56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theme="0"/>
      <name val="宋体"/>
      <charset val="134"/>
      <scheme val="minor"/>
    </font>
    <font>
      <b/>
      <sz val="11"/>
      <color indexed="9"/>
      <name val="宋体"/>
      <charset val="134"/>
    </font>
    <font>
      <i/>
      <sz val="11"/>
      <color rgb="FF7F7F7F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10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52"/>
      <name val="宋体"/>
      <charset val="134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3F3F76"/>
      <name val="宋体"/>
      <charset val="134"/>
      <scheme val="minor"/>
    </font>
    <font>
      <sz val="11"/>
      <color indexed="62"/>
      <name val="宋体"/>
      <charset val="134"/>
    </font>
    <font>
      <sz val="9"/>
      <color theme="1"/>
      <name val="Segoe UI Symbol"/>
      <charset val="134"/>
    </font>
  </fonts>
  <fills count="99">
    <fill>
      <patternFill patternType="none"/>
    </fill>
    <fill>
      <patternFill patternType="gray125"/>
    </fill>
    <fill>
      <patternFill patternType="solid">
        <fgColor rgb="FFF8CBA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3408001953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371318704794"/>
        <bgColor indexed="64"/>
      </patternFill>
    </fill>
    <fill>
      <patternFill patternType="solid">
        <fgColor theme="5" tint="0.7993408001953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371318704794"/>
        <bgColor indexed="64"/>
      </patternFill>
    </fill>
    <fill>
      <patternFill patternType="solid">
        <fgColor theme="6" tint="0.7993408001953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371318704794"/>
        <bgColor indexed="64"/>
      </patternFill>
    </fill>
    <fill>
      <patternFill patternType="solid">
        <fgColor theme="7" tint="0.7993408001953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371318704794"/>
        <bgColor indexed="64"/>
      </patternFill>
    </fill>
    <fill>
      <patternFill patternType="solid">
        <fgColor theme="8" tint="0.7993408001953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71318704794"/>
        <bgColor indexed="64"/>
      </patternFill>
    </fill>
    <fill>
      <patternFill patternType="solid">
        <fgColor theme="9" tint="0.7993408001953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37131870479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27365947447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304177983947"/>
        <bgColor indexed="64"/>
      </patternFill>
    </fill>
    <fill>
      <patternFill patternType="solid">
        <fgColor theme="4" tint="0.399334696493423"/>
        <bgColor indexed="64"/>
      </patternFill>
    </fill>
    <fill>
      <patternFill patternType="solid">
        <fgColor theme="4" tint="0.399365215002899"/>
        <bgColor indexed="64"/>
      </patternFill>
    </fill>
    <fill>
      <patternFill patternType="solid">
        <fgColor theme="4" tint="0.399243140964995"/>
        <bgColor indexed="64"/>
      </patternFill>
    </fill>
    <fill>
      <patternFill patternType="solid">
        <fgColor theme="5" tint="0.399273659474471"/>
        <bgColor indexed="64"/>
      </patternFill>
    </fill>
    <fill>
      <patternFill patternType="solid">
        <fgColor theme="5" tint="0.399304177983947"/>
        <bgColor indexed="64"/>
      </patternFill>
    </fill>
    <fill>
      <patternFill patternType="solid">
        <fgColor theme="5" tint="0.399334696493423"/>
        <bgColor indexed="64"/>
      </patternFill>
    </fill>
    <fill>
      <patternFill patternType="solid">
        <fgColor theme="5" tint="0.399365215002899"/>
        <bgColor indexed="64"/>
      </patternFill>
    </fill>
    <fill>
      <patternFill patternType="solid">
        <fgColor theme="5" tint="0.399243140964995"/>
        <bgColor indexed="64"/>
      </patternFill>
    </fill>
    <fill>
      <patternFill patternType="solid">
        <fgColor theme="6" tint="0.399273659474471"/>
        <bgColor indexed="64"/>
      </patternFill>
    </fill>
    <fill>
      <patternFill patternType="solid">
        <fgColor theme="6" tint="0.399304177983947"/>
        <bgColor indexed="64"/>
      </patternFill>
    </fill>
    <fill>
      <patternFill patternType="solid">
        <fgColor theme="6" tint="0.399334696493423"/>
        <bgColor indexed="64"/>
      </patternFill>
    </fill>
    <fill>
      <patternFill patternType="solid">
        <fgColor theme="6" tint="0.399365215002899"/>
        <bgColor indexed="64"/>
      </patternFill>
    </fill>
    <fill>
      <patternFill patternType="solid">
        <fgColor theme="6" tint="0.399243140964995"/>
        <bgColor indexed="64"/>
      </patternFill>
    </fill>
    <fill>
      <patternFill patternType="solid">
        <fgColor theme="7" tint="0.39927365947447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304177983947"/>
        <bgColor indexed="64"/>
      </patternFill>
    </fill>
    <fill>
      <patternFill patternType="solid">
        <fgColor theme="7" tint="0.399334696493423"/>
        <bgColor indexed="64"/>
      </patternFill>
    </fill>
    <fill>
      <patternFill patternType="solid">
        <fgColor theme="7" tint="0.399365215002899"/>
        <bgColor indexed="64"/>
      </patternFill>
    </fill>
    <fill>
      <patternFill patternType="solid">
        <fgColor theme="7" tint="0.399243140964995"/>
        <bgColor indexed="64"/>
      </patternFill>
    </fill>
    <fill>
      <patternFill patternType="solid">
        <fgColor theme="8" tint="0.39927365947447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304177983947"/>
        <bgColor indexed="64"/>
      </patternFill>
    </fill>
    <fill>
      <patternFill patternType="solid">
        <fgColor theme="8" tint="0.399334696493423"/>
        <bgColor indexed="64"/>
      </patternFill>
    </fill>
    <fill>
      <patternFill patternType="solid">
        <fgColor theme="8" tint="0.399365215002899"/>
        <bgColor indexed="64"/>
      </patternFill>
    </fill>
    <fill>
      <patternFill patternType="solid">
        <fgColor theme="8" tint="0.399243140964995"/>
        <bgColor indexed="64"/>
      </patternFill>
    </fill>
    <fill>
      <patternFill patternType="solid">
        <fgColor theme="9" tint="0.39927365947447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304177983947"/>
        <bgColor indexed="64"/>
      </patternFill>
    </fill>
    <fill>
      <patternFill patternType="solid">
        <fgColor theme="9" tint="0.399334696493423"/>
        <bgColor indexed="64"/>
      </patternFill>
    </fill>
    <fill>
      <patternFill patternType="solid">
        <fgColor theme="9" tint="0.399365215002899"/>
        <bgColor indexed="64"/>
      </patternFill>
    </fill>
    <fill>
      <patternFill patternType="solid">
        <fgColor theme="9" tint="0.39924314096499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39927365947447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304177983947"/>
      </bottom>
      <diagonal/>
    </border>
    <border>
      <left/>
      <right/>
      <top/>
      <bottom style="medium">
        <color theme="4" tint="0.399334696493423"/>
      </bottom>
      <diagonal/>
    </border>
    <border>
      <left/>
      <right/>
      <top/>
      <bottom style="medium">
        <color theme="4" tint="0.399365215002899"/>
      </bottom>
      <diagonal/>
    </border>
    <border>
      <left/>
      <right/>
      <top/>
      <bottom style="medium">
        <color theme="4" tint="0.399243140964995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20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4" borderId="1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20" applyNumberFormat="0" applyAlignment="0" applyProtection="0">
      <alignment vertical="center"/>
    </xf>
    <xf numFmtId="0" fontId="37" fillId="6" borderId="21" applyNumberFormat="0" applyAlignment="0" applyProtection="0">
      <alignment vertical="center"/>
    </xf>
    <xf numFmtId="0" fontId="38" fillId="6" borderId="20" applyNumberFormat="0" applyAlignment="0" applyProtection="0">
      <alignment vertical="center"/>
    </xf>
    <xf numFmtId="0" fontId="39" fillId="7" borderId="22" applyNumberFormat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9" fillId="58" borderId="0" applyNumberFormat="0" applyBorder="0" applyAlignment="0" applyProtection="0">
      <alignment vertical="center"/>
    </xf>
    <xf numFmtId="0" fontId="49" fillId="58" borderId="0" applyNumberFormat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48" fillId="61" borderId="0" applyNumberFormat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48" fillId="62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48" fillId="61" borderId="0" applyNumberFormat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48" fillId="62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48" fillId="61" borderId="0" applyNumberFormat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48" fillId="62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48" fillId="61" borderId="0" applyNumberFormat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48" fillId="62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48" fillId="57" borderId="0" applyNumberFormat="0" applyBorder="0" applyAlignment="0" applyProtection="0">
      <alignment vertical="center"/>
    </xf>
    <xf numFmtId="0" fontId="48" fillId="63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48" fillId="64" borderId="0" applyNumberFormat="0" applyBorder="0" applyAlignment="0" applyProtection="0">
      <alignment vertical="center"/>
    </xf>
    <xf numFmtId="0" fontId="48" fillId="65" borderId="0" applyNumberFormat="0" applyBorder="0" applyAlignment="0" applyProtection="0">
      <alignment vertical="center"/>
    </xf>
    <xf numFmtId="0" fontId="48" fillId="63" borderId="0" applyNumberFormat="0" applyBorder="0" applyAlignment="0" applyProtection="0">
      <alignment vertical="center"/>
    </xf>
    <xf numFmtId="0" fontId="48" fillId="64" borderId="0" applyNumberFormat="0" applyBorder="0" applyAlignment="0" applyProtection="0">
      <alignment vertical="center"/>
    </xf>
    <xf numFmtId="0" fontId="48" fillId="66" borderId="0" applyNumberFormat="0" applyBorder="0" applyAlignment="0" applyProtection="0">
      <alignment vertical="center"/>
    </xf>
    <xf numFmtId="0" fontId="48" fillId="64" borderId="0" applyNumberFormat="0" applyBorder="0" applyAlignment="0" applyProtection="0">
      <alignment vertical="center"/>
    </xf>
    <xf numFmtId="0" fontId="48" fillId="64" borderId="0" applyNumberFormat="0" applyBorder="0" applyAlignment="0" applyProtection="0">
      <alignment vertical="center"/>
    </xf>
    <xf numFmtId="0" fontId="48" fillId="67" borderId="0" applyNumberFormat="0" applyBorder="0" applyAlignment="0" applyProtection="0">
      <alignment vertical="center"/>
    </xf>
    <xf numFmtId="0" fontId="48" fillId="63" borderId="0" applyNumberFormat="0" applyBorder="0" applyAlignment="0" applyProtection="0">
      <alignment vertical="center"/>
    </xf>
    <xf numFmtId="0" fontId="48" fillId="65" borderId="0" applyNumberFormat="0" applyBorder="0" applyAlignment="0" applyProtection="0">
      <alignment vertical="center"/>
    </xf>
    <xf numFmtId="0" fontId="48" fillId="63" borderId="0" applyNumberFormat="0" applyBorder="0" applyAlignment="0" applyProtection="0">
      <alignment vertical="center"/>
    </xf>
    <xf numFmtId="0" fontId="48" fillId="63" borderId="0" applyNumberFormat="0" applyBorder="0" applyAlignment="0" applyProtection="0">
      <alignment vertical="center"/>
    </xf>
    <xf numFmtId="0" fontId="48" fillId="64" borderId="0" applyNumberFormat="0" applyBorder="0" applyAlignment="0" applyProtection="0">
      <alignment vertical="center"/>
    </xf>
    <xf numFmtId="0" fontId="48" fillId="65" borderId="0" applyNumberFormat="0" applyBorder="0" applyAlignment="0" applyProtection="0">
      <alignment vertical="center"/>
    </xf>
    <xf numFmtId="0" fontId="48" fillId="63" borderId="0" applyNumberFormat="0" applyBorder="0" applyAlignment="0" applyProtection="0">
      <alignment vertical="center"/>
    </xf>
    <xf numFmtId="0" fontId="48" fillId="64" borderId="0" applyNumberFormat="0" applyBorder="0" applyAlignment="0" applyProtection="0">
      <alignment vertical="center"/>
    </xf>
    <xf numFmtId="0" fontId="48" fillId="66" borderId="0" applyNumberFormat="0" applyBorder="0" applyAlignment="0" applyProtection="0">
      <alignment vertical="center"/>
    </xf>
    <xf numFmtId="0" fontId="48" fillId="64" borderId="0" applyNumberFormat="0" applyBorder="0" applyAlignment="0" applyProtection="0">
      <alignment vertical="center"/>
    </xf>
    <xf numFmtId="0" fontId="48" fillId="64" borderId="0" applyNumberFormat="0" applyBorder="0" applyAlignment="0" applyProtection="0">
      <alignment vertical="center"/>
    </xf>
    <xf numFmtId="0" fontId="48" fillId="67" borderId="0" applyNumberFormat="0" applyBorder="0" applyAlignment="0" applyProtection="0">
      <alignment vertical="center"/>
    </xf>
    <xf numFmtId="0" fontId="48" fillId="63" borderId="0" applyNumberFormat="0" applyBorder="0" applyAlignment="0" applyProtection="0">
      <alignment vertical="center"/>
    </xf>
    <xf numFmtId="0" fontId="48" fillId="65" borderId="0" applyNumberFormat="0" applyBorder="0" applyAlignment="0" applyProtection="0">
      <alignment vertical="center"/>
    </xf>
    <xf numFmtId="0" fontId="48" fillId="63" borderId="0" applyNumberFormat="0" applyBorder="0" applyAlignment="0" applyProtection="0">
      <alignment vertical="center"/>
    </xf>
    <xf numFmtId="0" fontId="48" fillId="63" borderId="0" applyNumberFormat="0" applyBorder="0" applyAlignment="0" applyProtection="0">
      <alignment vertical="center"/>
    </xf>
    <xf numFmtId="0" fontId="48" fillId="64" borderId="0" applyNumberFormat="0" applyBorder="0" applyAlignment="0" applyProtection="0">
      <alignment vertical="center"/>
    </xf>
    <xf numFmtId="0" fontId="48" fillId="65" borderId="0" applyNumberFormat="0" applyBorder="0" applyAlignment="0" applyProtection="0">
      <alignment vertical="center"/>
    </xf>
    <xf numFmtId="0" fontId="48" fillId="63" borderId="0" applyNumberFormat="0" applyBorder="0" applyAlignment="0" applyProtection="0">
      <alignment vertical="center"/>
    </xf>
    <xf numFmtId="0" fontId="48" fillId="64" borderId="0" applyNumberFormat="0" applyBorder="0" applyAlignment="0" applyProtection="0">
      <alignment vertical="center"/>
    </xf>
    <xf numFmtId="0" fontId="48" fillId="66" borderId="0" applyNumberFormat="0" applyBorder="0" applyAlignment="0" applyProtection="0">
      <alignment vertical="center"/>
    </xf>
    <xf numFmtId="0" fontId="48" fillId="64" borderId="0" applyNumberFormat="0" applyBorder="0" applyAlignment="0" applyProtection="0">
      <alignment vertical="center"/>
    </xf>
    <xf numFmtId="0" fontId="48" fillId="64" borderId="0" applyNumberFormat="0" applyBorder="0" applyAlignment="0" applyProtection="0">
      <alignment vertical="center"/>
    </xf>
    <xf numFmtId="0" fontId="48" fillId="67" borderId="0" applyNumberFormat="0" applyBorder="0" applyAlignment="0" applyProtection="0">
      <alignment vertical="center"/>
    </xf>
    <xf numFmtId="0" fontId="48" fillId="63" borderId="0" applyNumberFormat="0" applyBorder="0" applyAlignment="0" applyProtection="0">
      <alignment vertical="center"/>
    </xf>
    <xf numFmtId="0" fontId="48" fillId="65" borderId="0" applyNumberFormat="0" applyBorder="0" applyAlignment="0" applyProtection="0">
      <alignment vertical="center"/>
    </xf>
    <xf numFmtId="0" fontId="48" fillId="63" borderId="0" applyNumberFormat="0" applyBorder="0" applyAlignment="0" applyProtection="0">
      <alignment vertical="center"/>
    </xf>
    <xf numFmtId="0" fontId="48" fillId="63" borderId="0" applyNumberFormat="0" applyBorder="0" applyAlignment="0" applyProtection="0">
      <alignment vertical="center"/>
    </xf>
    <xf numFmtId="0" fontId="48" fillId="64" borderId="0" applyNumberFormat="0" applyBorder="0" applyAlignment="0" applyProtection="0">
      <alignment vertical="center"/>
    </xf>
    <xf numFmtId="0" fontId="48" fillId="65" borderId="0" applyNumberFormat="0" applyBorder="0" applyAlignment="0" applyProtection="0">
      <alignment vertical="center"/>
    </xf>
    <xf numFmtId="0" fontId="48" fillId="63" borderId="0" applyNumberFormat="0" applyBorder="0" applyAlignment="0" applyProtection="0">
      <alignment vertical="center"/>
    </xf>
    <xf numFmtId="0" fontId="48" fillId="64" borderId="0" applyNumberFormat="0" applyBorder="0" applyAlignment="0" applyProtection="0">
      <alignment vertical="center"/>
    </xf>
    <xf numFmtId="0" fontId="48" fillId="66" borderId="0" applyNumberFormat="0" applyBorder="0" applyAlignment="0" applyProtection="0">
      <alignment vertical="center"/>
    </xf>
    <xf numFmtId="0" fontId="48" fillId="64" borderId="0" applyNumberFormat="0" applyBorder="0" applyAlignment="0" applyProtection="0">
      <alignment vertical="center"/>
    </xf>
    <xf numFmtId="0" fontId="48" fillId="64" borderId="0" applyNumberFormat="0" applyBorder="0" applyAlignment="0" applyProtection="0">
      <alignment vertical="center"/>
    </xf>
    <xf numFmtId="0" fontId="48" fillId="67" borderId="0" applyNumberFormat="0" applyBorder="0" applyAlignment="0" applyProtection="0">
      <alignment vertical="center"/>
    </xf>
    <xf numFmtId="0" fontId="48" fillId="63" borderId="0" applyNumberFormat="0" applyBorder="0" applyAlignment="0" applyProtection="0">
      <alignment vertical="center"/>
    </xf>
    <xf numFmtId="0" fontId="48" fillId="65" borderId="0" applyNumberFormat="0" applyBorder="0" applyAlignment="0" applyProtection="0">
      <alignment vertical="center"/>
    </xf>
    <xf numFmtId="0" fontId="48" fillId="63" borderId="0" applyNumberFormat="0" applyBorder="0" applyAlignment="0" applyProtection="0">
      <alignment vertical="center"/>
    </xf>
    <xf numFmtId="0" fontId="48" fillId="68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9" fillId="55" borderId="0" applyNumberFormat="0" applyBorder="0" applyAlignment="0" applyProtection="0">
      <alignment vertical="center"/>
    </xf>
    <xf numFmtId="0" fontId="48" fillId="69" borderId="0" applyNumberFormat="0" applyBorder="0" applyAlignment="0" applyProtection="0">
      <alignment vertical="center"/>
    </xf>
    <xf numFmtId="0" fontId="48" fillId="70" borderId="0" applyNumberFormat="0" applyBorder="0" applyAlignment="0" applyProtection="0">
      <alignment vertical="center"/>
    </xf>
    <xf numFmtId="0" fontId="48" fillId="68" borderId="0" applyNumberFormat="0" applyBorder="0" applyAlignment="0" applyProtection="0">
      <alignment vertical="center"/>
    </xf>
    <xf numFmtId="0" fontId="48" fillId="69" borderId="0" applyNumberFormat="0" applyBorder="0" applyAlignment="0" applyProtection="0">
      <alignment vertical="center"/>
    </xf>
    <xf numFmtId="0" fontId="48" fillId="71" borderId="0" applyNumberFormat="0" applyBorder="0" applyAlignment="0" applyProtection="0">
      <alignment vertical="center"/>
    </xf>
    <xf numFmtId="0" fontId="48" fillId="69" borderId="0" applyNumberFormat="0" applyBorder="0" applyAlignment="0" applyProtection="0">
      <alignment vertical="center"/>
    </xf>
    <xf numFmtId="0" fontId="48" fillId="69" borderId="0" applyNumberFormat="0" applyBorder="0" applyAlignment="0" applyProtection="0">
      <alignment vertical="center"/>
    </xf>
    <xf numFmtId="0" fontId="48" fillId="72" borderId="0" applyNumberFormat="0" applyBorder="0" applyAlignment="0" applyProtection="0">
      <alignment vertical="center"/>
    </xf>
    <xf numFmtId="0" fontId="48" fillId="68" borderId="0" applyNumberFormat="0" applyBorder="0" applyAlignment="0" applyProtection="0">
      <alignment vertical="center"/>
    </xf>
    <xf numFmtId="0" fontId="48" fillId="70" borderId="0" applyNumberFormat="0" applyBorder="0" applyAlignment="0" applyProtection="0">
      <alignment vertical="center"/>
    </xf>
    <xf numFmtId="0" fontId="48" fillId="68" borderId="0" applyNumberFormat="0" applyBorder="0" applyAlignment="0" applyProtection="0">
      <alignment vertical="center"/>
    </xf>
    <xf numFmtId="0" fontId="48" fillId="68" borderId="0" applyNumberFormat="0" applyBorder="0" applyAlignment="0" applyProtection="0">
      <alignment vertical="center"/>
    </xf>
    <xf numFmtId="0" fontId="48" fillId="69" borderId="0" applyNumberFormat="0" applyBorder="0" applyAlignment="0" applyProtection="0">
      <alignment vertical="center"/>
    </xf>
    <xf numFmtId="0" fontId="48" fillId="70" borderId="0" applyNumberFormat="0" applyBorder="0" applyAlignment="0" applyProtection="0">
      <alignment vertical="center"/>
    </xf>
    <xf numFmtId="0" fontId="48" fillId="68" borderId="0" applyNumberFormat="0" applyBorder="0" applyAlignment="0" applyProtection="0">
      <alignment vertical="center"/>
    </xf>
    <xf numFmtId="0" fontId="48" fillId="69" borderId="0" applyNumberFormat="0" applyBorder="0" applyAlignment="0" applyProtection="0">
      <alignment vertical="center"/>
    </xf>
    <xf numFmtId="0" fontId="48" fillId="71" borderId="0" applyNumberFormat="0" applyBorder="0" applyAlignment="0" applyProtection="0">
      <alignment vertical="center"/>
    </xf>
    <xf numFmtId="0" fontId="48" fillId="69" borderId="0" applyNumberFormat="0" applyBorder="0" applyAlignment="0" applyProtection="0">
      <alignment vertical="center"/>
    </xf>
    <xf numFmtId="0" fontId="48" fillId="69" borderId="0" applyNumberFormat="0" applyBorder="0" applyAlignment="0" applyProtection="0">
      <alignment vertical="center"/>
    </xf>
    <xf numFmtId="0" fontId="48" fillId="72" borderId="0" applyNumberFormat="0" applyBorder="0" applyAlignment="0" applyProtection="0">
      <alignment vertical="center"/>
    </xf>
    <xf numFmtId="0" fontId="48" fillId="68" borderId="0" applyNumberFormat="0" applyBorder="0" applyAlignment="0" applyProtection="0">
      <alignment vertical="center"/>
    </xf>
    <xf numFmtId="0" fontId="48" fillId="70" borderId="0" applyNumberFormat="0" applyBorder="0" applyAlignment="0" applyProtection="0">
      <alignment vertical="center"/>
    </xf>
    <xf numFmtId="0" fontId="48" fillId="68" borderId="0" applyNumberFormat="0" applyBorder="0" applyAlignment="0" applyProtection="0">
      <alignment vertical="center"/>
    </xf>
    <xf numFmtId="0" fontId="48" fillId="68" borderId="0" applyNumberFormat="0" applyBorder="0" applyAlignment="0" applyProtection="0">
      <alignment vertical="center"/>
    </xf>
    <xf numFmtId="0" fontId="48" fillId="69" borderId="0" applyNumberFormat="0" applyBorder="0" applyAlignment="0" applyProtection="0">
      <alignment vertical="center"/>
    </xf>
    <xf numFmtId="0" fontId="48" fillId="70" borderId="0" applyNumberFormat="0" applyBorder="0" applyAlignment="0" applyProtection="0">
      <alignment vertical="center"/>
    </xf>
    <xf numFmtId="0" fontId="48" fillId="68" borderId="0" applyNumberFormat="0" applyBorder="0" applyAlignment="0" applyProtection="0">
      <alignment vertical="center"/>
    </xf>
    <xf numFmtId="0" fontId="48" fillId="69" borderId="0" applyNumberFormat="0" applyBorder="0" applyAlignment="0" applyProtection="0">
      <alignment vertical="center"/>
    </xf>
    <xf numFmtId="0" fontId="48" fillId="71" borderId="0" applyNumberFormat="0" applyBorder="0" applyAlignment="0" applyProtection="0">
      <alignment vertical="center"/>
    </xf>
    <xf numFmtId="0" fontId="48" fillId="69" borderId="0" applyNumberFormat="0" applyBorder="0" applyAlignment="0" applyProtection="0">
      <alignment vertical="center"/>
    </xf>
    <xf numFmtId="0" fontId="48" fillId="69" borderId="0" applyNumberFormat="0" applyBorder="0" applyAlignment="0" applyProtection="0">
      <alignment vertical="center"/>
    </xf>
    <xf numFmtId="0" fontId="48" fillId="72" borderId="0" applyNumberFormat="0" applyBorder="0" applyAlignment="0" applyProtection="0">
      <alignment vertical="center"/>
    </xf>
    <xf numFmtId="0" fontId="48" fillId="68" borderId="0" applyNumberFormat="0" applyBorder="0" applyAlignment="0" applyProtection="0">
      <alignment vertical="center"/>
    </xf>
    <xf numFmtId="0" fontId="48" fillId="70" borderId="0" applyNumberFormat="0" applyBorder="0" applyAlignment="0" applyProtection="0">
      <alignment vertical="center"/>
    </xf>
    <xf numFmtId="0" fontId="48" fillId="68" borderId="0" applyNumberFormat="0" applyBorder="0" applyAlignment="0" applyProtection="0">
      <alignment vertical="center"/>
    </xf>
    <xf numFmtId="0" fontId="48" fillId="68" borderId="0" applyNumberFormat="0" applyBorder="0" applyAlignment="0" applyProtection="0">
      <alignment vertical="center"/>
    </xf>
    <xf numFmtId="0" fontId="48" fillId="69" borderId="0" applyNumberFormat="0" applyBorder="0" applyAlignment="0" applyProtection="0">
      <alignment vertical="center"/>
    </xf>
    <xf numFmtId="0" fontId="48" fillId="70" borderId="0" applyNumberFormat="0" applyBorder="0" applyAlignment="0" applyProtection="0">
      <alignment vertical="center"/>
    </xf>
    <xf numFmtId="0" fontId="48" fillId="68" borderId="0" applyNumberFormat="0" applyBorder="0" applyAlignment="0" applyProtection="0">
      <alignment vertical="center"/>
    </xf>
    <xf numFmtId="0" fontId="48" fillId="69" borderId="0" applyNumberFormat="0" applyBorder="0" applyAlignment="0" applyProtection="0">
      <alignment vertical="center"/>
    </xf>
    <xf numFmtId="0" fontId="48" fillId="71" borderId="0" applyNumberFormat="0" applyBorder="0" applyAlignment="0" applyProtection="0">
      <alignment vertical="center"/>
    </xf>
    <xf numFmtId="0" fontId="48" fillId="69" borderId="0" applyNumberFormat="0" applyBorder="0" applyAlignment="0" applyProtection="0">
      <alignment vertical="center"/>
    </xf>
    <xf numFmtId="0" fontId="48" fillId="69" borderId="0" applyNumberFormat="0" applyBorder="0" applyAlignment="0" applyProtection="0">
      <alignment vertical="center"/>
    </xf>
    <xf numFmtId="0" fontId="48" fillId="72" borderId="0" applyNumberFormat="0" applyBorder="0" applyAlignment="0" applyProtection="0">
      <alignment vertical="center"/>
    </xf>
    <xf numFmtId="0" fontId="48" fillId="68" borderId="0" applyNumberFormat="0" applyBorder="0" applyAlignment="0" applyProtection="0">
      <alignment vertical="center"/>
    </xf>
    <xf numFmtId="0" fontId="48" fillId="70" borderId="0" applyNumberFormat="0" applyBorder="0" applyAlignment="0" applyProtection="0">
      <alignment vertical="center"/>
    </xf>
    <xf numFmtId="0" fontId="48" fillId="68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9" fillId="74" borderId="0" applyNumberFormat="0" applyBorder="0" applyAlignment="0" applyProtection="0">
      <alignment vertical="center"/>
    </xf>
    <xf numFmtId="0" fontId="49" fillId="74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7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8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7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8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7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8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7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5" borderId="0" applyNumberFormat="0" applyBorder="0" applyAlignment="0" applyProtection="0">
      <alignment vertical="center"/>
    </xf>
    <xf numFmtId="0" fontId="48" fillId="78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6" borderId="0" applyNumberFormat="0" applyBorder="0" applyAlignment="0" applyProtection="0">
      <alignment vertical="center"/>
    </xf>
    <xf numFmtId="0" fontId="48" fillId="73" borderId="0" applyNumberFormat="0" applyBorder="0" applyAlignment="0" applyProtection="0">
      <alignment vertical="center"/>
    </xf>
    <xf numFmtId="0" fontId="48" fillId="79" borderId="0" applyNumberFormat="0" applyBorder="0" applyAlignment="0" applyProtection="0">
      <alignment vertical="center"/>
    </xf>
    <xf numFmtId="0" fontId="49" fillId="80" borderId="0" applyNumberFormat="0" applyBorder="0" applyAlignment="0" applyProtection="0">
      <alignment vertical="center"/>
    </xf>
    <xf numFmtId="0" fontId="49" fillId="80" borderId="0" applyNumberFormat="0" applyBorder="0" applyAlignment="0" applyProtection="0">
      <alignment vertical="center"/>
    </xf>
    <xf numFmtId="0" fontId="48" fillId="81" borderId="0" applyNumberFormat="0" applyBorder="0" applyAlignment="0" applyProtection="0">
      <alignment vertical="center"/>
    </xf>
    <xf numFmtId="0" fontId="48" fillId="82" borderId="0" applyNumberFormat="0" applyBorder="0" applyAlignment="0" applyProtection="0">
      <alignment vertical="center"/>
    </xf>
    <xf numFmtId="0" fontId="48" fillId="79" borderId="0" applyNumberFormat="0" applyBorder="0" applyAlignment="0" applyProtection="0">
      <alignment vertical="center"/>
    </xf>
    <xf numFmtId="0" fontId="48" fillId="81" borderId="0" applyNumberFormat="0" applyBorder="0" applyAlignment="0" applyProtection="0">
      <alignment vertical="center"/>
    </xf>
    <xf numFmtId="0" fontId="48" fillId="83" borderId="0" applyNumberFormat="0" applyBorder="0" applyAlignment="0" applyProtection="0">
      <alignment vertical="center"/>
    </xf>
    <xf numFmtId="0" fontId="48" fillId="81" borderId="0" applyNumberFormat="0" applyBorder="0" applyAlignment="0" applyProtection="0">
      <alignment vertical="center"/>
    </xf>
    <xf numFmtId="0" fontId="48" fillId="81" borderId="0" applyNumberFormat="0" applyBorder="0" applyAlignment="0" applyProtection="0">
      <alignment vertical="center"/>
    </xf>
    <xf numFmtId="0" fontId="48" fillId="84" borderId="0" applyNumberFormat="0" applyBorder="0" applyAlignment="0" applyProtection="0">
      <alignment vertical="center"/>
    </xf>
    <xf numFmtId="0" fontId="48" fillId="79" borderId="0" applyNumberFormat="0" applyBorder="0" applyAlignment="0" applyProtection="0">
      <alignment vertical="center"/>
    </xf>
    <xf numFmtId="0" fontId="48" fillId="82" borderId="0" applyNumberFormat="0" applyBorder="0" applyAlignment="0" applyProtection="0">
      <alignment vertical="center"/>
    </xf>
    <xf numFmtId="0" fontId="48" fillId="79" borderId="0" applyNumberFormat="0" applyBorder="0" applyAlignment="0" applyProtection="0">
      <alignment vertical="center"/>
    </xf>
    <xf numFmtId="0" fontId="48" fillId="79" borderId="0" applyNumberFormat="0" applyBorder="0" applyAlignment="0" applyProtection="0">
      <alignment vertical="center"/>
    </xf>
    <xf numFmtId="0" fontId="48" fillId="81" borderId="0" applyNumberFormat="0" applyBorder="0" applyAlignment="0" applyProtection="0">
      <alignment vertical="center"/>
    </xf>
    <xf numFmtId="0" fontId="48" fillId="82" borderId="0" applyNumberFormat="0" applyBorder="0" applyAlignment="0" applyProtection="0">
      <alignment vertical="center"/>
    </xf>
    <xf numFmtId="0" fontId="48" fillId="79" borderId="0" applyNumberFormat="0" applyBorder="0" applyAlignment="0" applyProtection="0">
      <alignment vertical="center"/>
    </xf>
    <xf numFmtId="0" fontId="48" fillId="81" borderId="0" applyNumberFormat="0" applyBorder="0" applyAlignment="0" applyProtection="0">
      <alignment vertical="center"/>
    </xf>
    <xf numFmtId="0" fontId="48" fillId="83" borderId="0" applyNumberFormat="0" applyBorder="0" applyAlignment="0" applyProtection="0">
      <alignment vertical="center"/>
    </xf>
    <xf numFmtId="0" fontId="48" fillId="81" borderId="0" applyNumberFormat="0" applyBorder="0" applyAlignment="0" applyProtection="0">
      <alignment vertical="center"/>
    </xf>
    <xf numFmtId="0" fontId="48" fillId="81" borderId="0" applyNumberFormat="0" applyBorder="0" applyAlignment="0" applyProtection="0">
      <alignment vertical="center"/>
    </xf>
    <xf numFmtId="0" fontId="48" fillId="84" borderId="0" applyNumberFormat="0" applyBorder="0" applyAlignment="0" applyProtection="0">
      <alignment vertical="center"/>
    </xf>
    <xf numFmtId="0" fontId="48" fillId="79" borderId="0" applyNumberFormat="0" applyBorder="0" applyAlignment="0" applyProtection="0">
      <alignment vertical="center"/>
    </xf>
    <xf numFmtId="0" fontId="48" fillId="82" borderId="0" applyNumberFormat="0" applyBorder="0" applyAlignment="0" applyProtection="0">
      <alignment vertical="center"/>
    </xf>
    <xf numFmtId="0" fontId="48" fillId="79" borderId="0" applyNumberFormat="0" applyBorder="0" applyAlignment="0" applyProtection="0">
      <alignment vertical="center"/>
    </xf>
    <xf numFmtId="0" fontId="48" fillId="79" borderId="0" applyNumberFormat="0" applyBorder="0" applyAlignment="0" applyProtection="0">
      <alignment vertical="center"/>
    </xf>
    <xf numFmtId="0" fontId="48" fillId="81" borderId="0" applyNumberFormat="0" applyBorder="0" applyAlignment="0" applyProtection="0">
      <alignment vertical="center"/>
    </xf>
    <xf numFmtId="0" fontId="48" fillId="82" borderId="0" applyNumberFormat="0" applyBorder="0" applyAlignment="0" applyProtection="0">
      <alignment vertical="center"/>
    </xf>
    <xf numFmtId="0" fontId="48" fillId="79" borderId="0" applyNumberFormat="0" applyBorder="0" applyAlignment="0" applyProtection="0">
      <alignment vertical="center"/>
    </xf>
    <xf numFmtId="0" fontId="48" fillId="81" borderId="0" applyNumberFormat="0" applyBorder="0" applyAlignment="0" applyProtection="0">
      <alignment vertical="center"/>
    </xf>
    <xf numFmtId="0" fontId="48" fillId="83" borderId="0" applyNumberFormat="0" applyBorder="0" applyAlignment="0" applyProtection="0">
      <alignment vertical="center"/>
    </xf>
    <xf numFmtId="0" fontId="48" fillId="81" borderId="0" applyNumberFormat="0" applyBorder="0" applyAlignment="0" applyProtection="0">
      <alignment vertical="center"/>
    </xf>
    <xf numFmtId="0" fontId="48" fillId="81" borderId="0" applyNumberFormat="0" applyBorder="0" applyAlignment="0" applyProtection="0">
      <alignment vertical="center"/>
    </xf>
    <xf numFmtId="0" fontId="48" fillId="84" borderId="0" applyNumberFormat="0" applyBorder="0" applyAlignment="0" applyProtection="0">
      <alignment vertical="center"/>
    </xf>
    <xf numFmtId="0" fontId="48" fillId="79" borderId="0" applyNumberFormat="0" applyBorder="0" applyAlignment="0" applyProtection="0">
      <alignment vertical="center"/>
    </xf>
    <xf numFmtId="0" fontId="48" fillId="82" borderId="0" applyNumberFormat="0" applyBorder="0" applyAlignment="0" applyProtection="0">
      <alignment vertical="center"/>
    </xf>
    <xf numFmtId="0" fontId="48" fillId="79" borderId="0" applyNumberFormat="0" applyBorder="0" applyAlignment="0" applyProtection="0">
      <alignment vertical="center"/>
    </xf>
    <xf numFmtId="0" fontId="48" fillId="79" borderId="0" applyNumberFormat="0" applyBorder="0" applyAlignment="0" applyProtection="0">
      <alignment vertical="center"/>
    </xf>
    <xf numFmtId="0" fontId="48" fillId="81" borderId="0" applyNumberFormat="0" applyBorder="0" applyAlignment="0" applyProtection="0">
      <alignment vertical="center"/>
    </xf>
    <xf numFmtId="0" fontId="48" fillId="82" borderId="0" applyNumberFormat="0" applyBorder="0" applyAlignment="0" applyProtection="0">
      <alignment vertical="center"/>
    </xf>
    <xf numFmtId="0" fontId="48" fillId="79" borderId="0" applyNumberFormat="0" applyBorder="0" applyAlignment="0" applyProtection="0">
      <alignment vertical="center"/>
    </xf>
    <xf numFmtId="0" fontId="48" fillId="81" borderId="0" applyNumberFormat="0" applyBorder="0" applyAlignment="0" applyProtection="0">
      <alignment vertical="center"/>
    </xf>
    <xf numFmtId="0" fontId="48" fillId="83" borderId="0" applyNumberFormat="0" applyBorder="0" applyAlignment="0" applyProtection="0">
      <alignment vertical="center"/>
    </xf>
    <xf numFmtId="0" fontId="48" fillId="81" borderId="0" applyNumberFormat="0" applyBorder="0" applyAlignment="0" applyProtection="0">
      <alignment vertical="center"/>
    </xf>
    <xf numFmtId="0" fontId="48" fillId="81" borderId="0" applyNumberFormat="0" applyBorder="0" applyAlignment="0" applyProtection="0">
      <alignment vertical="center"/>
    </xf>
    <xf numFmtId="0" fontId="48" fillId="84" borderId="0" applyNumberFormat="0" applyBorder="0" applyAlignment="0" applyProtection="0">
      <alignment vertical="center"/>
    </xf>
    <xf numFmtId="0" fontId="48" fillId="79" borderId="0" applyNumberFormat="0" applyBorder="0" applyAlignment="0" applyProtection="0">
      <alignment vertical="center"/>
    </xf>
    <xf numFmtId="0" fontId="48" fillId="82" borderId="0" applyNumberFormat="0" applyBorder="0" applyAlignment="0" applyProtection="0">
      <alignment vertical="center"/>
    </xf>
    <xf numFmtId="0" fontId="48" fillId="79" borderId="0" applyNumberFormat="0" applyBorder="0" applyAlignment="0" applyProtection="0">
      <alignment vertical="center"/>
    </xf>
    <xf numFmtId="0" fontId="48" fillId="85" borderId="0" applyNumberFormat="0" applyBorder="0" applyAlignment="0" applyProtection="0">
      <alignment vertical="center"/>
    </xf>
    <xf numFmtId="0" fontId="49" fillId="86" borderId="0" applyNumberFormat="0" applyBorder="0" applyAlignment="0" applyProtection="0">
      <alignment vertical="center"/>
    </xf>
    <xf numFmtId="0" fontId="49" fillId="86" borderId="0" applyNumberFormat="0" applyBorder="0" applyAlignment="0" applyProtection="0">
      <alignment vertical="center"/>
    </xf>
    <xf numFmtId="0" fontId="48" fillId="87" borderId="0" applyNumberFormat="0" applyBorder="0" applyAlignment="0" applyProtection="0">
      <alignment vertical="center"/>
    </xf>
    <xf numFmtId="0" fontId="48" fillId="88" borderId="0" applyNumberFormat="0" applyBorder="0" applyAlignment="0" applyProtection="0">
      <alignment vertical="center"/>
    </xf>
    <xf numFmtId="0" fontId="48" fillId="85" borderId="0" applyNumberFormat="0" applyBorder="0" applyAlignment="0" applyProtection="0">
      <alignment vertical="center"/>
    </xf>
    <xf numFmtId="0" fontId="48" fillId="87" borderId="0" applyNumberFormat="0" applyBorder="0" applyAlignment="0" applyProtection="0">
      <alignment vertical="center"/>
    </xf>
    <xf numFmtId="0" fontId="48" fillId="89" borderId="0" applyNumberFormat="0" applyBorder="0" applyAlignment="0" applyProtection="0">
      <alignment vertical="center"/>
    </xf>
    <xf numFmtId="0" fontId="48" fillId="87" borderId="0" applyNumberFormat="0" applyBorder="0" applyAlignment="0" applyProtection="0">
      <alignment vertical="center"/>
    </xf>
    <xf numFmtId="0" fontId="48" fillId="87" borderId="0" applyNumberFormat="0" applyBorder="0" applyAlignment="0" applyProtection="0">
      <alignment vertical="center"/>
    </xf>
    <xf numFmtId="0" fontId="48" fillId="90" borderId="0" applyNumberFormat="0" applyBorder="0" applyAlignment="0" applyProtection="0">
      <alignment vertical="center"/>
    </xf>
    <xf numFmtId="0" fontId="48" fillId="85" borderId="0" applyNumberFormat="0" applyBorder="0" applyAlignment="0" applyProtection="0">
      <alignment vertical="center"/>
    </xf>
    <xf numFmtId="0" fontId="48" fillId="88" borderId="0" applyNumberFormat="0" applyBorder="0" applyAlignment="0" applyProtection="0">
      <alignment vertical="center"/>
    </xf>
    <xf numFmtId="0" fontId="48" fillId="85" borderId="0" applyNumberFormat="0" applyBorder="0" applyAlignment="0" applyProtection="0">
      <alignment vertical="center"/>
    </xf>
    <xf numFmtId="0" fontId="48" fillId="85" borderId="0" applyNumberFormat="0" applyBorder="0" applyAlignment="0" applyProtection="0">
      <alignment vertical="center"/>
    </xf>
    <xf numFmtId="0" fontId="48" fillId="87" borderId="0" applyNumberFormat="0" applyBorder="0" applyAlignment="0" applyProtection="0">
      <alignment vertical="center"/>
    </xf>
    <xf numFmtId="0" fontId="48" fillId="88" borderId="0" applyNumberFormat="0" applyBorder="0" applyAlignment="0" applyProtection="0">
      <alignment vertical="center"/>
    </xf>
    <xf numFmtId="0" fontId="48" fillId="85" borderId="0" applyNumberFormat="0" applyBorder="0" applyAlignment="0" applyProtection="0">
      <alignment vertical="center"/>
    </xf>
    <xf numFmtId="0" fontId="48" fillId="87" borderId="0" applyNumberFormat="0" applyBorder="0" applyAlignment="0" applyProtection="0">
      <alignment vertical="center"/>
    </xf>
    <xf numFmtId="0" fontId="48" fillId="89" borderId="0" applyNumberFormat="0" applyBorder="0" applyAlignment="0" applyProtection="0">
      <alignment vertical="center"/>
    </xf>
    <xf numFmtId="0" fontId="48" fillId="87" borderId="0" applyNumberFormat="0" applyBorder="0" applyAlignment="0" applyProtection="0">
      <alignment vertical="center"/>
    </xf>
    <xf numFmtId="0" fontId="48" fillId="87" borderId="0" applyNumberFormat="0" applyBorder="0" applyAlignment="0" applyProtection="0">
      <alignment vertical="center"/>
    </xf>
    <xf numFmtId="0" fontId="48" fillId="90" borderId="0" applyNumberFormat="0" applyBorder="0" applyAlignment="0" applyProtection="0">
      <alignment vertical="center"/>
    </xf>
    <xf numFmtId="0" fontId="48" fillId="85" borderId="0" applyNumberFormat="0" applyBorder="0" applyAlignment="0" applyProtection="0">
      <alignment vertical="center"/>
    </xf>
    <xf numFmtId="0" fontId="48" fillId="88" borderId="0" applyNumberFormat="0" applyBorder="0" applyAlignment="0" applyProtection="0">
      <alignment vertical="center"/>
    </xf>
    <xf numFmtId="0" fontId="48" fillId="85" borderId="0" applyNumberFormat="0" applyBorder="0" applyAlignment="0" applyProtection="0">
      <alignment vertical="center"/>
    </xf>
    <xf numFmtId="0" fontId="48" fillId="85" borderId="0" applyNumberFormat="0" applyBorder="0" applyAlignment="0" applyProtection="0">
      <alignment vertical="center"/>
    </xf>
    <xf numFmtId="0" fontId="48" fillId="87" borderId="0" applyNumberFormat="0" applyBorder="0" applyAlignment="0" applyProtection="0">
      <alignment vertical="center"/>
    </xf>
    <xf numFmtId="0" fontId="48" fillId="88" borderId="0" applyNumberFormat="0" applyBorder="0" applyAlignment="0" applyProtection="0">
      <alignment vertical="center"/>
    </xf>
    <xf numFmtId="0" fontId="48" fillId="85" borderId="0" applyNumberFormat="0" applyBorder="0" applyAlignment="0" applyProtection="0">
      <alignment vertical="center"/>
    </xf>
    <xf numFmtId="0" fontId="48" fillId="87" borderId="0" applyNumberFormat="0" applyBorder="0" applyAlignment="0" applyProtection="0">
      <alignment vertical="center"/>
    </xf>
    <xf numFmtId="0" fontId="48" fillId="89" borderId="0" applyNumberFormat="0" applyBorder="0" applyAlignment="0" applyProtection="0">
      <alignment vertical="center"/>
    </xf>
    <xf numFmtId="0" fontId="48" fillId="87" borderId="0" applyNumberFormat="0" applyBorder="0" applyAlignment="0" applyProtection="0">
      <alignment vertical="center"/>
    </xf>
    <xf numFmtId="0" fontId="48" fillId="87" borderId="0" applyNumberFormat="0" applyBorder="0" applyAlignment="0" applyProtection="0">
      <alignment vertical="center"/>
    </xf>
    <xf numFmtId="0" fontId="48" fillId="90" borderId="0" applyNumberFormat="0" applyBorder="0" applyAlignment="0" applyProtection="0">
      <alignment vertical="center"/>
    </xf>
    <xf numFmtId="0" fontId="48" fillId="85" borderId="0" applyNumberFormat="0" applyBorder="0" applyAlignment="0" applyProtection="0">
      <alignment vertical="center"/>
    </xf>
    <xf numFmtId="0" fontId="48" fillId="88" borderId="0" applyNumberFormat="0" applyBorder="0" applyAlignment="0" applyProtection="0">
      <alignment vertical="center"/>
    </xf>
    <xf numFmtId="0" fontId="48" fillId="85" borderId="0" applyNumberFormat="0" applyBorder="0" applyAlignment="0" applyProtection="0">
      <alignment vertical="center"/>
    </xf>
    <xf numFmtId="0" fontId="48" fillId="85" borderId="0" applyNumberFormat="0" applyBorder="0" applyAlignment="0" applyProtection="0">
      <alignment vertical="center"/>
    </xf>
    <xf numFmtId="0" fontId="48" fillId="87" borderId="0" applyNumberFormat="0" applyBorder="0" applyAlignment="0" applyProtection="0">
      <alignment vertical="center"/>
    </xf>
    <xf numFmtId="0" fontId="48" fillId="88" borderId="0" applyNumberFormat="0" applyBorder="0" applyAlignment="0" applyProtection="0">
      <alignment vertical="center"/>
    </xf>
    <xf numFmtId="0" fontId="48" fillId="85" borderId="0" applyNumberFormat="0" applyBorder="0" applyAlignment="0" applyProtection="0">
      <alignment vertical="center"/>
    </xf>
    <xf numFmtId="0" fontId="48" fillId="87" borderId="0" applyNumberFormat="0" applyBorder="0" applyAlignment="0" applyProtection="0">
      <alignment vertical="center"/>
    </xf>
    <xf numFmtId="0" fontId="48" fillId="89" borderId="0" applyNumberFormat="0" applyBorder="0" applyAlignment="0" applyProtection="0">
      <alignment vertical="center"/>
    </xf>
    <xf numFmtId="0" fontId="48" fillId="87" borderId="0" applyNumberFormat="0" applyBorder="0" applyAlignment="0" applyProtection="0">
      <alignment vertical="center"/>
    </xf>
    <xf numFmtId="0" fontId="48" fillId="87" borderId="0" applyNumberFormat="0" applyBorder="0" applyAlignment="0" applyProtection="0">
      <alignment vertical="center"/>
    </xf>
    <xf numFmtId="0" fontId="48" fillId="90" borderId="0" applyNumberFormat="0" applyBorder="0" applyAlignment="0" applyProtection="0">
      <alignment vertical="center"/>
    </xf>
    <xf numFmtId="0" fontId="48" fillId="85" borderId="0" applyNumberFormat="0" applyBorder="0" applyAlignment="0" applyProtection="0">
      <alignment vertical="center"/>
    </xf>
    <xf numFmtId="0" fontId="48" fillId="88" borderId="0" applyNumberFormat="0" applyBorder="0" applyAlignment="0" applyProtection="0">
      <alignment vertical="center"/>
    </xf>
    <xf numFmtId="0" fontId="48" fillId="85" borderId="0" applyNumberFormat="0" applyBorder="0" applyAlignment="0" applyProtection="0">
      <alignment vertical="center"/>
    </xf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33" fillId="0" borderId="25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53" fillId="0" borderId="28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4" fillId="0" borderId="0"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61" fillId="0" borderId="0"/>
    <xf numFmtId="0" fontId="47" fillId="0" borderId="0">
      <protection locked="0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0" fillId="0" borderId="0">
      <protection locked="0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0" fillId="0" borderId="0">
      <protection locked="0"/>
    </xf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" fillId="0" borderId="0">
      <alignment vertical="center"/>
    </xf>
    <xf numFmtId="0" fontId="4" fillId="0" borderId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" fillId="0" borderId="0">
      <alignment vertical="center"/>
    </xf>
    <xf numFmtId="0" fontId="4" fillId="0" borderId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" fillId="0" borderId="0"/>
    <xf numFmtId="0" fontId="4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protection locked="0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protection locked="0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60" fillId="0" borderId="0">
      <alignment vertical="center"/>
    </xf>
    <xf numFmtId="0" fontId="14" fillId="0" borderId="0"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4" fillId="0" borderId="0">
      <protection locked="0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protection locked="0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protection locked="0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" fillId="0" borderId="0"/>
    <xf numFmtId="0" fontId="4" fillId="0" borderId="0"/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0" fillId="0" borderId="0">
      <protection locked="0"/>
    </xf>
    <xf numFmtId="0" fontId="47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protection locked="0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protection locked="0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protection locked="0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" fillId="0" borderId="0"/>
    <xf numFmtId="0" fontId="4" fillId="0" borderId="0"/>
    <xf numFmtId="0" fontId="60" fillId="0" borderId="0">
      <alignment vertical="center"/>
    </xf>
    <xf numFmtId="0" fontId="60" fillId="0" borderId="0">
      <alignment vertical="center"/>
    </xf>
    <xf numFmtId="0" fontId="4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47" fillId="0" borderId="0">
      <protection locked="0"/>
    </xf>
    <xf numFmtId="0" fontId="60" fillId="0" borderId="0">
      <protection locked="0"/>
    </xf>
    <xf numFmtId="0" fontId="62" fillId="8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64" fillId="0" borderId="35" applyNumberFormat="0" applyFill="0" applyAlignment="0" applyProtection="0">
      <alignment vertical="center"/>
    </xf>
    <xf numFmtId="0" fontId="64" fillId="0" borderId="35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65" fillId="6" borderId="20" applyNumberFormat="0" applyAlignment="0" applyProtection="0">
      <alignment vertical="center"/>
    </xf>
    <xf numFmtId="0" fontId="66" fillId="91" borderId="36" applyNumberFormat="0" applyAlignment="0" applyProtection="0">
      <alignment vertical="center"/>
    </xf>
    <xf numFmtId="0" fontId="66" fillId="91" borderId="36" applyNumberFormat="0" applyAlignment="0" applyProtection="0">
      <alignment vertical="center"/>
    </xf>
    <xf numFmtId="0" fontId="65" fillId="6" borderId="20" applyNumberFormat="0" applyAlignment="0" applyProtection="0">
      <alignment vertical="center"/>
    </xf>
    <xf numFmtId="0" fontId="65" fillId="6" borderId="20" applyNumberFormat="0" applyAlignment="0" applyProtection="0">
      <alignment vertical="center"/>
    </xf>
    <xf numFmtId="0" fontId="65" fillId="6" borderId="20" applyNumberFormat="0" applyAlignment="0" applyProtection="0">
      <alignment vertical="center"/>
    </xf>
    <xf numFmtId="0" fontId="65" fillId="6" borderId="20" applyNumberFormat="0" applyAlignment="0" applyProtection="0">
      <alignment vertical="center"/>
    </xf>
    <xf numFmtId="0" fontId="65" fillId="6" borderId="20" applyNumberFormat="0" applyAlignment="0" applyProtection="0">
      <alignment vertical="center"/>
    </xf>
    <xf numFmtId="0" fontId="65" fillId="6" borderId="20" applyNumberFormat="0" applyAlignment="0" applyProtection="0">
      <alignment vertical="center"/>
    </xf>
    <xf numFmtId="0" fontId="65" fillId="6" borderId="20" applyNumberFormat="0" applyAlignment="0" applyProtection="0">
      <alignment vertical="center"/>
    </xf>
    <xf numFmtId="0" fontId="65" fillId="6" borderId="20" applyNumberFormat="0" applyAlignment="0" applyProtection="0">
      <alignment vertical="center"/>
    </xf>
    <xf numFmtId="0" fontId="65" fillId="6" borderId="20" applyNumberFormat="0" applyAlignment="0" applyProtection="0">
      <alignment vertical="center"/>
    </xf>
    <xf numFmtId="0" fontId="65" fillId="6" borderId="20" applyNumberFormat="0" applyAlignment="0" applyProtection="0">
      <alignment vertical="center"/>
    </xf>
    <xf numFmtId="0" fontId="65" fillId="6" borderId="20" applyNumberFormat="0" applyAlignment="0" applyProtection="0">
      <alignment vertical="center"/>
    </xf>
    <xf numFmtId="0" fontId="65" fillId="6" borderId="20" applyNumberFormat="0" applyAlignment="0" applyProtection="0">
      <alignment vertical="center"/>
    </xf>
    <xf numFmtId="0" fontId="65" fillId="6" borderId="20" applyNumberFormat="0" applyAlignment="0" applyProtection="0">
      <alignment vertical="center"/>
    </xf>
    <xf numFmtId="0" fontId="65" fillId="6" borderId="20" applyNumberFormat="0" applyAlignment="0" applyProtection="0">
      <alignment vertical="center"/>
    </xf>
    <xf numFmtId="0" fontId="65" fillId="6" borderId="20" applyNumberFormat="0" applyAlignment="0" applyProtection="0">
      <alignment vertical="center"/>
    </xf>
    <xf numFmtId="0" fontId="67" fillId="7" borderId="22" applyNumberFormat="0" applyAlignment="0" applyProtection="0">
      <alignment vertical="center"/>
    </xf>
    <xf numFmtId="0" fontId="68" fillId="92" borderId="37" applyNumberFormat="0" applyAlignment="0" applyProtection="0">
      <alignment vertical="center"/>
    </xf>
    <xf numFmtId="0" fontId="68" fillId="92" borderId="37" applyNumberFormat="0" applyAlignment="0" applyProtection="0">
      <alignment vertical="center"/>
    </xf>
    <xf numFmtId="0" fontId="67" fillId="7" borderId="22" applyNumberFormat="0" applyAlignment="0" applyProtection="0">
      <alignment vertical="center"/>
    </xf>
    <xf numFmtId="0" fontId="67" fillId="7" borderId="22" applyNumberFormat="0" applyAlignment="0" applyProtection="0">
      <alignment vertical="center"/>
    </xf>
    <xf numFmtId="0" fontId="67" fillId="7" borderId="22" applyNumberFormat="0" applyAlignment="0" applyProtection="0">
      <alignment vertical="center"/>
    </xf>
    <xf numFmtId="0" fontId="67" fillId="7" borderId="22" applyNumberFormat="0" applyAlignment="0" applyProtection="0">
      <alignment vertical="center"/>
    </xf>
    <xf numFmtId="0" fontId="67" fillId="7" borderId="22" applyNumberFormat="0" applyAlignment="0" applyProtection="0">
      <alignment vertical="center"/>
    </xf>
    <xf numFmtId="0" fontId="67" fillId="7" borderId="22" applyNumberFormat="0" applyAlignment="0" applyProtection="0">
      <alignment vertical="center"/>
    </xf>
    <xf numFmtId="0" fontId="67" fillId="7" borderId="22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3" fillId="0" borderId="23" applyNumberFormat="0" applyFill="0" applyAlignment="0" applyProtection="0">
      <alignment vertical="center"/>
    </xf>
    <xf numFmtId="0" fontId="74" fillId="0" borderId="38" applyNumberFormat="0" applyFill="0" applyAlignment="0" applyProtection="0">
      <alignment vertical="center"/>
    </xf>
    <xf numFmtId="0" fontId="74" fillId="0" borderId="38" applyNumberFormat="0" applyFill="0" applyAlignment="0" applyProtection="0">
      <alignment vertical="center"/>
    </xf>
    <xf numFmtId="0" fontId="73" fillId="0" borderId="23" applyNumberFormat="0" applyFill="0" applyAlignment="0" applyProtection="0">
      <alignment vertical="center"/>
    </xf>
    <xf numFmtId="0" fontId="73" fillId="0" borderId="23" applyNumberFormat="0" applyFill="0" applyAlignment="0" applyProtection="0">
      <alignment vertical="center"/>
    </xf>
    <xf numFmtId="0" fontId="73" fillId="0" borderId="23" applyNumberFormat="0" applyFill="0" applyAlignment="0" applyProtection="0">
      <alignment vertical="center"/>
    </xf>
    <xf numFmtId="0" fontId="73" fillId="0" borderId="23" applyNumberFormat="0" applyFill="0" applyAlignment="0" applyProtection="0">
      <alignment vertical="center"/>
    </xf>
    <xf numFmtId="0" fontId="73" fillId="0" borderId="23" applyNumberFormat="0" applyFill="0" applyAlignment="0" applyProtection="0">
      <alignment vertical="center"/>
    </xf>
    <xf numFmtId="0" fontId="73" fillId="0" borderId="23" applyNumberFormat="0" applyFill="0" applyAlignment="0" applyProtection="0">
      <alignment vertical="center"/>
    </xf>
    <xf numFmtId="0" fontId="73" fillId="0" borderId="23" applyNumberFormat="0" applyFill="0" applyAlignment="0" applyProtection="0">
      <alignment vertical="center"/>
    </xf>
    <xf numFmtId="0" fontId="73" fillId="0" borderId="23" applyNumberFormat="0" applyFill="0" applyAlignment="0" applyProtection="0">
      <alignment vertical="center"/>
    </xf>
    <xf numFmtId="0" fontId="73" fillId="0" borderId="23" applyNumberFormat="0" applyFill="0" applyAlignment="0" applyProtection="0">
      <alignment vertical="center"/>
    </xf>
    <xf numFmtId="0" fontId="73" fillId="0" borderId="23" applyNumberFormat="0" applyFill="0" applyAlignment="0" applyProtection="0">
      <alignment vertical="center"/>
    </xf>
    <xf numFmtId="0" fontId="73" fillId="0" borderId="23" applyNumberFormat="0" applyFill="0" applyAlignment="0" applyProtection="0">
      <alignment vertical="center"/>
    </xf>
    <xf numFmtId="0" fontId="73" fillId="0" borderId="23" applyNumberFormat="0" applyFill="0" applyAlignment="0" applyProtection="0">
      <alignment vertical="center"/>
    </xf>
    <xf numFmtId="0" fontId="73" fillId="0" borderId="23" applyNumberFormat="0" applyFill="0" applyAlignment="0" applyProtection="0">
      <alignment vertical="center"/>
    </xf>
    <xf numFmtId="0" fontId="73" fillId="0" borderId="23" applyNumberFormat="0" applyFill="0" applyAlignment="0" applyProtection="0">
      <alignment vertical="center"/>
    </xf>
    <xf numFmtId="0" fontId="73" fillId="0" borderId="23" applyNumberFormat="0" applyFill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43" fontId="75" fillId="0" borderId="0" applyFont="0" applyFill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93" borderId="0" applyNumberFormat="0" applyBorder="0" applyAlignment="0" applyProtection="0">
      <alignment vertical="center"/>
    </xf>
    <xf numFmtId="0" fontId="49" fillId="93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94" borderId="0" applyNumberFormat="0" applyBorder="0" applyAlignment="0" applyProtection="0">
      <alignment vertical="center"/>
    </xf>
    <xf numFmtId="0" fontId="49" fillId="9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95" borderId="0" applyNumberFormat="0" applyBorder="0" applyAlignment="0" applyProtection="0">
      <alignment vertical="center"/>
    </xf>
    <xf numFmtId="0" fontId="49" fillId="95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74" borderId="0" applyNumberFormat="0" applyBorder="0" applyAlignment="0" applyProtection="0">
      <alignment vertical="center"/>
    </xf>
    <xf numFmtId="0" fontId="49" fillId="74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80" borderId="0" applyNumberFormat="0" applyBorder="0" applyAlignment="0" applyProtection="0">
      <alignment vertical="center"/>
    </xf>
    <xf numFmtId="0" fontId="49" fillId="80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96" borderId="0" applyNumberFormat="0" applyBorder="0" applyAlignment="0" applyProtection="0">
      <alignment vertical="center"/>
    </xf>
    <xf numFmtId="0" fontId="49" fillId="96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77" fillId="97" borderId="0" applyNumberFormat="0" applyBorder="0" applyAlignment="0" applyProtection="0">
      <alignment vertical="center"/>
    </xf>
    <xf numFmtId="0" fontId="77" fillId="97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78" fillId="6" borderId="21" applyNumberFormat="0" applyAlignment="0" applyProtection="0">
      <alignment vertical="center"/>
    </xf>
    <xf numFmtId="0" fontId="79" fillId="91" borderId="39" applyNumberFormat="0" applyAlignment="0" applyProtection="0">
      <alignment vertical="center"/>
    </xf>
    <xf numFmtId="0" fontId="79" fillId="91" borderId="39" applyNumberFormat="0" applyAlignment="0" applyProtection="0">
      <alignment vertical="center"/>
    </xf>
    <xf numFmtId="0" fontId="78" fillId="6" borderId="21" applyNumberFormat="0" applyAlignment="0" applyProtection="0">
      <alignment vertical="center"/>
    </xf>
    <xf numFmtId="0" fontId="78" fillId="6" borderId="21" applyNumberFormat="0" applyAlignment="0" applyProtection="0">
      <alignment vertical="center"/>
    </xf>
    <xf numFmtId="0" fontId="78" fillId="6" borderId="21" applyNumberFormat="0" applyAlignment="0" applyProtection="0">
      <alignment vertical="center"/>
    </xf>
    <xf numFmtId="0" fontId="78" fillId="6" borderId="21" applyNumberFormat="0" applyAlignment="0" applyProtection="0">
      <alignment vertical="center"/>
    </xf>
    <xf numFmtId="0" fontId="78" fillId="6" borderId="21" applyNumberFormat="0" applyAlignment="0" applyProtection="0">
      <alignment vertical="center"/>
    </xf>
    <xf numFmtId="0" fontId="78" fillId="6" borderId="21" applyNumberFormat="0" applyAlignment="0" applyProtection="0">
      <alignment vertical="center"/>
    </xf>
    <xf numFmtId="0" fontId="78" fillId="6" borderId="21" applyNumberFormat="0" applyAlignment="0" applyProtection="0">
      <alignment vertical="center"/>
    </xf>
    <xf numFmtId="0" fontId="78" fillId="6" borderId="21" applyNumberFormat="0" applyAlignment="0" applyProtection="0">
      <alignment vertical="center"/>
    </xf>
    <xf numFmtId="0" fontId="78" fillId="6" borderId="21" applyNumberFormat="0" applyAlignment="0" applyProtection="0">
      <alignment vertical="center"/>
    </xf>
    <xf numFmtId="0" fontId="78" fillId="6" borderId="21" applyNumberFormat="0" applyAlignment="0" applyProtection="0">
      <alignment vertical="center"/>
    </xf>
    <xf numFmtId="0" fontId="78" fillId="6" borderId="21" applyNumberFormat="0" applyAlignment="0" applyProtection="0">
      <alignment vertical="center"/>
    </xf>
    <xf numFmtId="0" fontId="78" fillId="6" borderId="21" applyNumberFormat="0" applyAlignment="0" applyProtection="0">
      <alignment vertical="center"/>
    </xf>
    <xf numFmtId="0" fontId="78" fillId="6" borderId="21" applyNumberFormat="0" applyAlignment="0" applyProtection="0">
      <alignment vertical="center"/>
    </xf>
    <xf numFmtId="0" fontId="78" fillId="6" borderId="21" applyNumberFormat="0" applyAlignment="0" applyProtection="0">
      <alignment vertical="center"/>
    </xf>
    <xf numFmtId="0" fontId="78" fillId="6" borderId="21" applyNumberFormat="0" applyAlignment="0" applyProtection="0">
      <alignment vertical="center"/>
    </xf>
    <xf numFmtId="0" fontId="80" fillId="5" borderId="20" applyNumberFormat="0" applyAlignment="0" applyProtection="0">
      <alignment vertical="center"/>
    </xf>
    <xf numFmtId="0" fontId="81" fillId="51" borderId="36" applyNumberFormat="0" applyAlignment="0" applyProtection="0">
      <alignment vertical="center"/>
    </xf>
    <xf numFmtId="0" fontId="81" fillId="51" borderId="36" applyNumberFormat="0" applyAlignment="0" applyProtection="0">
      <alignment vertical="center"/>
    </xf>
    <xf numFmtId="0" fontId="80" fillId="5" borderId="20" applyNumberFormat="0" applyAlignment="0" applyProtection="0">
      <alignment vertical="center"/>
    </xf>
    <xf numFmtId="0" fontId="80" fillId="5" borderId="20" applyNumberFormat="0" applyAlignment="0" applyProtection="0">
      <alignment vertical="center"/>
    </xf>
    <xf numFmtId="0" fontId="80" fillId="5" borderId="20" applyNumberFormat="0" applyAlignment="0" applyProtection="0">
      <alignment vertical="center"/>
    </xf>
    <xf numFmtId="0" fontId="80" fillId="5" borderId="20" applyNumberFormat="0" applyAlignment="0" applyProtection="0">
      <alignment vertical="center"/>
    </xf>
    <xf numFmtId="0" fontId="80" fillId="5" borderId="20" applyNumberFormat="0" applyAlignment="0" applyProtection="0">
      <alignment vertical="center"/>
    </xf>
    <xf numFmtId="0" fontId="80" fillId="5" borderId="20" applyNumberFormat="0" applyAlignment="0" applyProtection="0">
      <alignment vertical="center"/>
    </xf>
    <xf numFmtId="0" fontId="80" fillId="5" borderId="20" applyNumberFormat="0" applyAlignment="0" applyProtection="0">
      <alignment vertical="center"/>
    </xf>
    <xf numFmtId="0" fontId="80" fillId="5" borderId="20" applyNumberFormat="0" applyAlignment="0" applyProtection="0">
      <alignment vertical="center"/>
    </xf>
    <xf numFmtId="0" fontId="80" fillId="5" borderId="20" applyNumberFormat="0" applyAlignment="0" applyProtection="0">
      <alignment vertical="center"/>
    </xf>
    <xf numFmtId="0" fontId="80" fillId="5" borderId="20" applyNumberFormat="0" applyAlignment="0" applyProtection="0">
      <alignment vertical="center"/>
    </xf>
    <xf numFmtId="0" fontId="80" fillId="5" borderId="20" applyNumberFormat="0" applyAlignment="0" applyProtection="0">
      <alignment vertical="center"/>
    </xf>
    <xf numFmtId="0" fontId="80" fillId="5" borderId="20" applyNumberFormat="0" applyAlignment="0" applyProtection="0">
      <alignment vertical="center"/>
    </xf>
    <xf numFmtId="0" fontId="80" fillId="5" borderId="20" applyNumberFormat="0" applyAlignment="0" applyProtection="0">
      <alignment vertical="center"/>
    </xf>
    <xf numFmtId="0" fontId="80" fillId="5" borderId="20" applyNumberFormat="0" applyAlignment="0" applyProtection="0">
      <alignment vertical="center"/>
    </xf>
    <xf numFmtId="0" fontId="80" fillId="5" borderId="20" applyNumberFormat="0" applyAlignment="0" applyProtection="0">
      <alignment vertical="center"/>
    </xf>
    <xf numFmtId="0" fontId="47" fillId="4" borderId="17" applyNumberFormat="0" applyFont="0" applyAlignment="0" applyProtection="0">
      <alignment vertical="center"/>
    </xf>
    <xf numFmtId="0" fontId="60" fillId="98" borderId="40" applyNumberFormat="0" applyFont="0" applyAlignment="0" applyProtection="0">
      <alignment vertical="center"/>
    </xf>
    <xf numFmtId="0" fontId="60" fillId="98" borderId="40" applyNumberFormat="0" applyFont="0" applyAlignment="0" applyProtection="0">
      <alignment vertical="center"/>
    </xf>
    <xf numFmtId="0" fontId="47" fillId="4" borderId="17" applyNumberFormat="0" applyFont="0" applyAlignment="0" applyProtection="0">
      <alignment vertical="center"/>
    </xf>
    <xf numFmtId="0" fontId="47" fillId="4" borderId="17" applyNumberFormat="0" applyFont="0" applyAlignment="0" applyProtection="0">
      <alignment vertical="center"/>
    </xf>
    <xf numFmtId="0" fontId="47" fillId="4" borderId="17" applyNumberFormat="0" applyFont="0" applyAlignment="0" applyProtection="0">
      <alignment vertical="center"/>
    </xf>
    <xf numFmtId="0" fontId="47" fillId="4" borderId="17" applyNumberFormat="0" applyFont="0" applyAlignment="0" applyProtection="0">
      <alignment vertical="center"/>
    </xf>
    <xf numFmtId="0" fontId="47" fillId="4" borderId="17" applyNumberFormat="0" applyFont="0" applyAlignment="0" applyProtection="0">
      <alignment vertical="center"/>
    </xf>
    <xf numFmtId="0" fontId="47" fillId="4" borderId="17" applyNumberFormat="0" applyFont="0" applyAlignment="0" applyProtection="0">
      <alignment vertical="center"/>
    </xf>
    <xf numFmtId="0" fontId="47" fillId="4" borderId="17" applyNumberFormat="0" applyFont="0" applyAlignment="0" applyProtection="0">
      <alignment vertical="center"/>
    </xf>
  </cellStyleXfs>
  <cellXfs count="4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3" xfId="1118" applyNumberFormat="1" applyFont="1" applyFill="1" applyBorder="1" applyAlignment="1" applyProtection="1">
      <alignment horizontal="center" vertical="center" wrapText="1"/>
    </xf>
    <xf numFmtId="176" fontId="0" fillId="0" borderId="4" xfId="1118" applyNumberFormat="1" applyFont="1" applyFill="1" applyBorder="1" applyAlignment="1" applyProtection="1">
      <alignment horizontal="center" vertical="center" wrapText="1"/>
    </xf>
    <xf numFmtId="176" fontId="0" fillId="0" borderId="5" xfId="1118" applyNumberFormat="1" applyFont="1" applyFill="1" applyBorder="1" applyAlignment="1" applyProtection="1">
      <alignment horizontal="center" vertical="center" wrapText="1"/>
    </xf>
    <xf numFmtId="0" fontId="3" fillId="0" borderId="0" xfId="1205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0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2" fillId="0" borderId="7" xfId="0" applyNumberFormat="1" applyFont="1" applyFill="1" applyBorder="1" applyAlignment="1">
      <alignment horizontal="center" vertical="center" wrapText="1"/>
    </xf>
    <xf numFmtId="176" fontId="0" fillId="0" borderId="2" xfId="1118" applyNumberFormat="1" applyFont="1" applyFill="1" applyBorder="1" applyAlignment="1" applyProtection="1">
      <alignment vertical="center" wrapText="1"/>
    </xf>
    <xf numFmtId="0" fontId="9" fillId="0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1" fillId="0" borderId="0" xfId="0" applyFont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76" fontId="8" fillId="0" borderId="11" xfId="1116" applyNumberFormat="1" applyFont="1" applyFill="1" applyBorder="1" applyAlignment="1">
      <alignment horizontal="center" vertical="center" wrapText="1"/>
    </xf>
    <xf numFmtId="176" fontId="8" fillId="0" borderId="0" xfId="1116" applyNumberFormat="1" applyFont="1" applyFill="1" applyAlignment="1">
      <alignment horizontal="center" vertical="center" wrapText="1"/>
    </xf>
    <xf numFmtId="176" fontId="8" fillId="0" borderId="5" xfId="1116" applyNumberFormat="1" applyFont="1" applyFill="1" applyBorder="1" applyAlignment="1">
      <alignment horizontal="center" vertical="center" wrapText="1"/>
    </xf>
    <xf numFmtId="176" fontId="8" fillId="0" borderId="12" xfId="1116" applyNumberFormat="1" applyFont="1" applyFill="1" applyBorder="1" applyAlignment="1">
      <alignment horizontal="center" vertical="center" wrapText="1"/>
    </xf>
    <xf numFmtId="176" fontId="8" fillId="0" borderId="13" xfId="1116" applyNumberFormat="1" applyFont="1" applyFill="1" applyBorder="1" applyAlignment="1">
      <alignment horizontal="center" vertical="center" wrapText="1"/>
    </xf>
    <xf numFmtId="176" fontId="8" fillId="0" borderId="14" xfId="1116" applyNumberFormat="1" applyFont="1" applyFill="1" applyBorder="1" applyAlignment="1">
      <alignment horizontal="center" vertical="center" wrapText="1"/>
    </xf>
    <xf numFmtId="176" fontId="8" fillId="0" borderId="2" xfId="1116" applyNumberFormat="1" applyFont="1" applyFill="1" applyBorder="1" applyAlignment="1">
      <alignment horizontal="center" vertical="center" wrapText="1"/>
    </xf>
    <xf numFmtId="176" fontId="8" fillId="0" borderId="4" xfId="1116" applyNumberFormat="1" applyFont="1" applyFill="1" applyBorder="1" applyAlignment="1">
      <alignment horizontal="center" vertical="center" wrapText="1"/>
    </xf>
    <xf numFmtId="176" fontId="8" fillId="0" borderId="7" xfId="1116" applyNumberFormat="1" applyFont="1" applyFill="1" applyBorder="1" applyAlignment="1">
      <alignment horizontal="center" vertical="center" wrapText="1"/>
    </xf>
    <xf numFmtId="176" fontId="8" fillId="0" borderId="10" xfId="1116" applyNumberFormat="1" applyFont="1" applyFill="1" applyBorder="1" applyAlignment="1">
      <alignment horizontal="center" vertical="center" wrapText="1"/>
    </xf>
    <xf numFmtId="176" fontId="8" fillId="0" borderId="2" xfId="1401" applyNumberFormat="1" applyFont="1" applyFill="1" applyBorder="1" applyAlignment="1">
      <alignment horizontal="center" vertical="center" wrapText="1"/>
      <protection locked="0"/>
    </xf>
    <xf numFmtId="176" fontId="8" fillId="0" borderId="2" xfId="1390" applyNumberFormat="1" applyFont="1" applyFill="1" applyBorder="1" applyAlignment="1">
      <alignment horizontal="center" vertical="center" wrapText="1"/>
      <protection locked="0"/>
    </xf>
    <xf numFmtId="176" fontId="8" fillId="0" borderId="3" xfId="1116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 wrapText="1"/>
    </xf>
    <xf numFmtId="176" fontId="8" fillId="0" borderId="15" xfId="1116" applyNumberFormat="1" applyFont="1" applyFill="1" applyBorder="1" applyAlignment="1">
      <alignment horizontal="center" vertical="center" wrapText="1"/>
    </xf>
    <xf numFmtId="177" fontId="13" fillId="0" borderId="2" xfId="0" applyNumberFormat="1" applyFont="1" applyFill="1" applyBorder="1" applyAlignment="1">
      <alignment horizontal="center" vertical="center" wrapText="1"/>
    </xf>
    <xf numFmtId="177" fontId="13" fillId="0" borderId="5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177" fontId="8" fillId="0" borderId="7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>
      <alignment vertical="center"/>
    </xf>
    <xf numFmtId="0" fontId="0" fillId="0" borderId="0" xfId="0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8" fontId="11" fillId="0" borderId="0" xfId="0" applyNumberFormat="1" applyFont="1" applyFill="1" applyAlignment="1">
      <alignment horizontal="center" vertical="center"/>
    </xf>
    <xf numFmtId="177" fontId="11" fillId="0" borderId="0" xfId="0" applyNumberFormat="1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 wrapText="1"/>
    </xf>
    <xf numFmtId="179" fontId="17" fillId="0" borderId="3" xfId="0" applyNumberFormat="1" applyFont="1" applyFill="1" applyBorder="1" applyAlignment="1">
      <alignment horizontal="center" vertical="center" wrapText="1"/>
    </xf>
    <xf numFmtId="179" fontId="17" fillId="0" borderId="4" xfId="0" applyNumberFormat="1" applyFont="1" applyFill="1" applyBorder="1" applyAlignment="1">
      <alignment horizontal="center" vertical="center" wrapText="1"/>
    </xf>
    <xf numFmtId="179" fontId="17" fillId="0" borderId="5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179" fontId="17" fillId="0" borderId="2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2" xfId="1919" applyFont="1" applyFill="1" applyBorder="1" applyAlignment="1" applyProtection="1">
      <alignment horizontal="center" vertical="center" wrapText="1"/>
    </xf>
    <xf numFmtId="0" fontId="17" fillId="0" borderId="3" xfId="1919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1919" applyFont="1" applyFill="1" applyBorder="1" applyAlignment="1" applyProtection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0" xfId="1919" applyFont="1" applyFill="1" applyBorder="1" applyAlignment="1" applyProtection="1">
      <alignment horizontal="center" vertical="center" wrapText="1"/>
    </xf>
    <xf numFmtId="176" fontId="19" fillId="0" borderId="10" xfId="1116" applyNumberFormat="1" applyFont="1" applyFill="1" applyBorder="1" applyAlignment="1">
      <alignment horizontal="center" vertical="center" wrapText="1"/>
    </xf>
    <xf numFmtId="176" fontId="19" fillId="0" borderId="5" xfId="1116" applyNumberFormat="1" applyFont="1" applyFill="1" applyBorder="1" applyAlignment="1">
      <alignment horizontal="center" vertical="center" wrapText="1"/>
    </xf>
    <xf numFmtId="176" fontId="17" fillId="0" borderId="0" xfId="1116" applyNumberFormat="1" applyFont="1" applyFill="1" applyAlignment="1">
      <alignment horizontal="center" vertical="center" wrapText="1"/>
    </xf>
    <xf numFmtId="176" fontId="17" fillId="0" borderId="12" xfId="1116" applyNumberFormat="1" applyFont="1" applyFill="1" applyBorder="1" applyAlignment="1">
      <alignment horizontal="center" vertical="center" wrapText="1"/>
    </xf>
    <xf numFmtId="0" fontId="17" fillId="0" borderId="12" xfId="1919" applyFont="1" applyFill="1" applyBorder="1" applyAlignment="1" applyProtection="1">
      <alignment horizontal="center" vertical="center" wrapText="1"/>
    </xf>
    <xf numFmtId="0" fontId="18" fillId="0" borderId="12" xfId="1595" applyFont="1" applyFill="1" applyBorder="1" applyAlignment="1">
      <alignment horizontal="center" vertical="center"/>
    </xf>
    <xf numFmtId="176" fontId="17" fillId="0" borderId="13" xfId="1116" applyNumberFormat="1" applyFont="1" applyFill="1" applyBorder="1" applyAlignment="1">
      <alignment horizontal="center" vertical="center" wrapText="1"/>
    </xf>
    <xf numFmtId="176" fontId="17" fillId="0" borderId="14" xfId="1116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4" xfId="1919" applyFont="1" applyFill="1" applyBorder="1" applyAlignment="1" applyProtection="1">
      <alignment horizontal="center" vertical="center" wrapText="1"/>
    </xf>
    <xf numFmtId="176" fontId="17" fillId="0" borderId="5" xfId="1116" applyNumberFormat="1" applyFont="1" applyFill="1" applyBorder="1" applyAlignment="1">
      <alignment horizontal="center" vertical="center" wrapText="1"/>
    </xf>
    <xf numFmtId="176" fontId="17" fillId="0" borderId="7" xfId="1116" applyNumberFormat="1" applyFont="1" applyFill="1" applyBorder="1" applyAlignment="1">
      <alignment horizontal="center" vertical="center" wrapText="1"/>
    </xf>
    <xf numFmtId="176" fontId="17" fillId="0" borderId="11" xfId="1116" applyNumberFormat="1" applyFont="1" applyFill="1" applyBorder="1" applyAlignment="1">
      <alignment horizontal="center" vertical="center" wrapText="1"/>
    </xf>
    <xf numFmtId="176" fontId="17" fillId="0" borderId="2" xfId="1116" applyNumberFormat="1" applyFont="1" applyFill="1" applyBorder="1" applyAlignment="1">
      <alignment horizontal="center" vertical="center" wrapText="1"/>
    </xf>
    <xf numFmtId="176" fontId="17" fillId="0" borderId="16" xfId="1116" applyNumberFormat="1" applyFont="1" applyFill="1" applyBorder="1" applyAlignment="1">
      <alignment horizontal="center" vertical="center" wrapText="1"/>
    </xf>
    <xf numFmtId="176" fontId="17" fillId="0" borderId="4" xfId="1116" applyNumberFormat="1" applyFont="1" applyFill="1" applyBorder="1" applyAlignment="1">
      <alignment horizontal="center" vertical="center" wrapText="1"/>
    </xf>
    <xf numFmtId="176" fontId="17" fillId="0" borderId="3" xfId="1116" applyNumberFormat="1" applyFont="1" applyFill="1" applyBorder="1" applyAlignment="1">
      <alignment horizontal="center" vertical="center" wrapText="1"/>
    </xf>
    <xf numFmtId="176" fontId="17" fillId="0" borderId="10" xfId="1116" applyNumberFormat="1" applyFont="1" applyFill="1" applyBorder="1" applyAlignment="1">
      <alignment horizontal="center" vertical="center" wrapText="1"/>
    </xf>
    <xf numFmtId="176" fontId="17" fillId="0" borderId="9" xfId="1116" applyNumberFormat="1" applyFont="1" applyFill="1" applyBorder="1" applyAlignment="1">
      <alignment horizontal="center" vertical="center" wrapText="1"/>
    </xf>
    <xf numFmtId="176" fontId="17" fillId="0" borderId="15" xfId="1116" applyNumberFormat="1" applyFont="1" applyFill="1" applyBorder="1" applyAlignment="1">
      <alignment horizontal="center" vertical="center" wrapText="1"/>
    </xf>
    <xf numFmtId="176" fontId="17" fillId="0" borderId="1" xfId="1116" applyNumberFormat="1" applyFont="1" applyFill="1" applyBorder="1" applyAlignment="1">
      <alignment horizontal="center" vertical="center" wrapText="1"/>
    </xf>
    <xf numFmtId="0" fontId="20" fillId="0" borderId="1" xfId="1608" applyFont="1" applyFill="1" applyBorder="1" applyAlignment="1">
      <alignment horizontal="center" vertical="center" wrapText="1"/>
    </xf>
    <xf numFmtId="0" fontId="20" fillId="0" borderId="11" xfId="1608" applyFont="1" applyFill="1" applyBorder="1" applyAlignment="1">
      <alignment horizontal="center" vertical="center" wrapText="1"/>
    </xf>
    <xf numFmtId="0" fontId="20" fillId="0" borderId="2" xfId="1608" applyFont="1" applyFill="1" applyBorder="1" applyAlignment="1">
      <alignment horizontal="center" vertical="center" wrapText="1"/>
    </xf>
    <xf numFmtId="178" fontId="15" fillId="0" borderId="2" xfId="0" applyNumberFormat="1" applyFont="1" applyFill="1" applyBorder="1" applyAlignment="1">
      <alignment horizontal="center" vertical="center" wrapText="1"/>
    </xf>
    <xf numFmtId="176" fontId="21" fillId="0" borderId="2" xfId="0" applyNumberFormat="1" applyFont="1" applyFill="1" applyBorder="1" applyAlignment="1">
      <alignment horizontal="center" vertical="center" wrapText="1"/>
    </xf>
    <xf numFmtId="176" fontId="21" fillId="0" borderId="7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176" fontId="17" fillId="0" borderId="7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176" fontId="19" fillId="0" borderId="12" xfId="1116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19" fillId="0" borderId="14" xfId="1116" applyNumberFormat="1" applyFont="1" applyFill="1" applyBorder="1" applyAlignment="1">
      <alignment horizontal="center" vertical="center" wrapText="1"/>
    </xf>
    <xf numFmtId="0" fontId="20" fillId="0" borderId="12" xfId="827" applyFont="1" applyFill="1" applyBorder="1" applyAlignment="1">
      <alignment horizontal="center" vertical="center" wrapText="1"/>
    </xf>
    <xf numFmtId="177" fontId="8" fillId="0" borderId="11" xfId="0" applyNumberFormat="1" applyFont="1" applyFill="1" applyBorder="1" applyAlignment="1">
      <alignment horizontal="center" vertical="center" wrapText="1"/>
    </xf>
    <xf numFmtId="177" fontId="8" fillId="0" borderId="11" xfId="0" applyNumberFormat="1" applyFont="1" applyFill="1" applyBorder="1" applyAlignment="1">
      <alignment horizontal="center" vertical="center" wrapText="1"/>
    </xf>
    <xf numFmtId="0" fontId="20" fillId="0" borderId="14" xfId="827" applyFont="1" applyFill="1" applyBorder="1" applyAlignment="1">
      <alignment horizontal="center" vertical="center" wrapText="1"/>
    </xf>
    <xf numFmtId="0" fontId="20" fillId="0" borderId="2" xfId="827" applyFont="1" applyFill="1" applyBorder="1" applyAlignment="1">
      <alignment horizontal="left" vertical="center" wrapText="1"/>
    </xf>
    <xf numFmtId="178" fontId="16" fillId="0" borderId="5" xfId="0" applyNumberFormat="1" applyFont="1" applyFill="1" applyBorder="1" applyAlignment="1">
      <alignment horizontal="center" vertical="center" wrapText="1"/>
    </xf>
    <xf numFmtId="178" fontId="16" fillId="0" borderId="5" xfId="0" applyNumberFormat="1" applyFont="1" applyFill="1" applyBorder="1" applyAlignment="1">
      <alignment horizontal="center" vertical="center" wrapText="1"/>
    </xf>
    <xf numFmtId="177" fontId="15" fillId="0" borderId="2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center" vertical="center" wrapText="1"/>
    </xf>
    <xf numFmtId="0" fontId="19" fillId="0" borderId="7" xfId="0" applyNumberFormat="1" applyFont="1" applyFill="1" applyBorder="1" applyAlignment="1">
      <alignment horizontal="center" vertical="center" wrapText="1"/>
    </xf>
    <xf numFmtId="0" fontId="19" fillId="0" borderId="11" xfId="0" applyNumberFormat="1" applyFont="1" applyFill="1" applyBorder="1" applyAlignment="1">
      <alignment horizontal="center" vertical="center" wrapText="1"/>
    </xf>
    <xf numFmtId="0" fontId="17" fillId="0" borderId="11" xfId="0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horizontal="center" vertical="center" wrapText="1"/>
    </xf>
    <xf numFmtId="0" fontId="15" fillId="0" borderId="2" xfId="1598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7" fillId="0" borderId="8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176" fontId="17" fillId="0" borderId="8" xfId="0" applyNumberFormat="1" applyFont="1" applyFill="1" applyBorder="1" applyAlignment="1">
      <alignment horizontal="center" vertical="center" wrapText="1"/>
    </xf>
    <xf numFmtId="176" fontId="17" fillId="0" borderId="9" xfId="0" applyNumberFormat="1" applyFont="1" applyFill="1" applyBorder="1" applyAlignment="1">
      <alignment horizontal="center" vertical="center" wrapText="1"/>
    </xf>
    <xf numFmtId="176" fontId="17" fillId="0" borderId="10" xfId="0" applyNumberFormat="1" applyFont="1" applyFill="1" applyBorder="1" applyAlignment="1">
      <alignment horizontal="center" vertical="center" wrapText="1"/>
    </xf>
    <xf numFmtId="176" fontId="17" fillId="0" borderId="16" xfId="0" applyNumberFormat="1" applyFont="1" applyFill="1" applyBorder="1" applyAlignment="1">
      <alignment horizontal="center" vertical="center" wrapText="1"/>
    </xf>
    <xf numFmtId="176" fontId="17" fillId="0" borderId="0" xfId="0" applyNumberFormat="1" applyFont="1" applyFill="1" applyAlignment="1">
      <alignment horizontal="center" vertical="center" wrapText="1"/>
    </xf>
    <xf numFmtId="176" fontId="17" fillId="0" borderId="12" xfId="0" applyNumberFormat="1" applyFont="1" applyFill="1" applyBorder="1" applyAlignment="1">
      <alignment horizontal="center" vertical="center" wrapText="1"/>
    </xf>
    <xf numFmtId="176" fontId="17" fillId="0" borderId="15" xfId="0" applyNumberFormat="1" applyFont="1" applyFill="1" applyBorder="1" applyAlignment="1">
      <alignment horizontal="center" vertical="center" wrapText="1"/>
    </xf>
    <xf numFmtId="176" fontId="17" fillId="0" borderId="13" xfId="0" applyNumberFormat="1" applyFont="1" applyFill="1" applyBorder="1" applyAlignment="1">
      <alignment horizontal="center" vertical="center" wrapText="1"/>
    </xf>
    <xf numFmtId="176" fontId="17" fillId="0" borderId="14" xfId="0" applyNumberFormat="1" applyFont="1" applyFill="1" applyBorder="1" applyAlignment="1">
      <alignment horizontal="center" vertical="center" wrapText="1"/>
    </xf>
    <xf numFmtId="178" fontId="17" fillId="0" borderId="8" xfId="0" applyNumberFormat="1" applyFont="1" applyFill="1" applyBorder="1" applyAlignment="1">
      <alignment horizontal="center" vertical="center" wrapText="1"/>
    </xf>
    <xf numFmtId="178" fontId="17" fillId="0" borderId="9" xfId="0" applyNumberFormat="1" applyFont="1" applyFill="1" applyBorder="1" applyAlignment="1">
      <alignment horizontal="center" vertical="center" wrapText="1"/>
    </xf>
    <xf numFmtId="178" fontId="17" fillId="0" borderId="10" xfId="0" applyNumberFormat="1" applyFont="1" applyFill="1" applyBorder="1" applyAlignment="1">
      <alignment horizontal="center" vertical="center" wrapText="1"/>
    </xf>
    <xf numFmtId="178" fontId="17" fillId="0" borderId="16" xfId="0" applyNumberFormat="1" applyFont="1" applyFill="1" applyBorder="1" applyAlignment="1">
      <alignment horizontal="center" vertical="center" wrapText="1"/>
    </xf>
    <xf numFmtId="178" fontId="17" fillId="0" borderId="0" xfId="0" applyNumberFormat="1" applyFont="1" applyFill="1" applyAlignment="1">
      <alignment horizontal="center" vertical="center" wrapText="1"/>
    </xf>
    <xf numFmtId="178" fontId="17" fillId="0" borderId="12" xfId="0" applyNumberFormat="1" applyFont="1" applyFill="1" applyBorder="1" applyAlignment="1">
      <alignment horizontal="center" vertical="center" wrapText="1"/>
    </xf>
    <xf numFmtId="178" fontId="17" fillId="0" borderId="15" xfId="0" applyNumberFormat="1" applyFont="1" applyFill="1" applyBorder="1" applyAlignment="1">
      <alignment horizontal="center" vertical="center" wrapText="1"/>
    </xf>
    <xf numFmtId="178" fontId="17" fillId="0" borderId="13" xfId="0" applyNumberFormat="1" applyFont="1" applyFill="1" applyBorder="1" applyAlignment="1">
      <alignment horizontal="center" vertical="center" wrapText="1"/>
    </xf>
    <xf numFmtId="178" fontId="17" fillId="0" borderId="14" xfId="0" applyNumberFormat="1" applyFont="1" applyFill="1" applyBorder="1" applyAlignment="1">
      <alignment horizontal="center" vertical="center" wrapText="1"/>
    </xf>
    <xf numFmtId="176" fontId="17" fillId="0" borderId="3" xfId="0" applyNumberFormat="1" applyFont="1" applyFill="1" applyBorder="1" applyAlignment="1">
      <alignment horizontal="center" vertical="center" wrapText="1"/>
    </xf>
    <xf numFmtId="176" fontId="17" fillId="0" borderId="4" xfId="0" applyNumberFormat="1" applyFont="1" applyFill="1" applyBorder="1" applyAlignment="1">
      <alignment horizontal="center" vertical="center" wrapText="1"/>
    </xf>
    <xf numFmtId="176" fontId="17" fillId="0" borderId="5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176" fontId="17" fillId="0" borderId="11" xfId="0" applyNumberFormat="1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 wrapText="1"/>
    </xf>
    <xf numFmtId="177" fontId="16" fillId="0" borderId="5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7" fillId="0" borderId="2" xfId="0" applyFont="1" applyFill="1" applyBorder="1">
      <alignment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176" fontId="17" fillId="0" borderId="16" xfId="1594" applyNumberFormat="1" applyFont="1" applyBorder="1" applyAlignment="1">
      <alignment horizontal="center" vertical="center" wrapText="1"/>
    </xf>
    <xf numFmtId="176" fontId="17" fillId="0" borderId="0" xfId="1594" applyNumberFormat="1" applyFont="1" applyAlignment="1">
      <alignment horizontal="center" vertical="center" wrapText="1"/>
    </xf>
    <xf numFmtId="176" fontId="17" fillId="0" borderId="12" xfId="1594" applyNumberFormat="1" applyFont="1" applyBorder="1" applyAlignment="1">
      <alignment horizontal="center" vertical="center" wrapText="1"/>
    </xf>
    <xf numFmtId="176" fontId="17" fillId="0" borderId="15" xfId="1594" applyNumberFormat="1" applyFont="1" applyBorder="1" applyAlignment="1">
      <alignment horizontal="center" vertical="center" wrapText="1"/>
    </xf>
    <xf numFmtId="176" fontId="17" fillId="0" borderId="13" xfId="1594" applyNumberFormat="1" applyFont="1" applyBorder="1" applyAlignment="1">
      <alignment horizontal="center" vertical="center" wrapText="1"/>
    </xf>
    <xf numFmtId="176" fontId="17" fillId="0" borderId="14" xfId="1594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1919" applyFont="1" applyBorder="1" applyAlignment="1" applyProtection="1">
      <alignment horizontal="center" vertical="center" wrapText="1"/>
    </xf>
    <xf numFmtId="176" fontId="17" fillId="0" borderId="2" xfId="0" applyNumberFormat="1" applyFont="1" applyBorder="1" applyAlignment="1">
      <alignment horizontal="center" vertical="center" wrapText="1"/>
    </xf>
    <xf numFmtId="178" fontId="17" fillId="0" borderId="8" xfId="0" applyNumberFormat="1" applyFont="1" applyBorder="1" applyAlignment="1">
      <alignment horizontal="center" vertical="center" wrapText="1"/>
    </xf>
    <xf numFmtId="178" fontId="17" fillId="0" borderId="9" xfId="0" applyNumberFormat="1" applyFont="1" applyBorder="1" applyAlignment="1">
      <alignment horizontal="center" vertical="center" wrapText="1"/>
    </xf>
    <xf numFmtId="178" fontId="17" fillId="0" borderId="10" xfId="0" applyNumberFormat="1" applyFont="1" applyBorder="1" applyAlignment="1">
      <alignment horizontal="center" vertical="center" wrapText="1"/>
    </xf>
    <xf numFmtId="178" fontId="17" fillId="0" borderId="16" xfId="0" applyNumberFormat="1" applyFont="1" applyBorder="1" applyAlignment="1">
      <alignment horizontal="center" vertical="center" wrapText="1"/>
    </xf>
    <xf numFmtId="178" fontId="17" fillId="0" borderId="0" xfId="0" applyNumberFormat="1" applyFont="1" applyAlignment="1">
      <alignment horizontal="center" vertical="center" wrapText="1"/>
    </xf>
    <xf numFmtId="178" fontId="17" fillId="0" borderId="12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178" fontId="17" fillId="0" borderId="15" xfId="0" applyNumberFormat="1" applyFont="1" applyBorder="1" applyAlignment="1">
      <alignment horizontal="center" vertical="center" wrapText="1"/>
    </xf>
    <xf numFmtId="178" fontId="17" fillId="0" borderId="13" xfId="0" applyNumberFormat="1" applyFont="1" applyBorder="1" applyAlignment="1">
      <alignment horizontal="center" vertical="center" wrapText="1"/>
    </xf>
    <xf numFmtId="178" fontId="17" fillId="0" borderId="14" xfId="0" applyNumberFormat="1" applyFont="1" applyBorder="1" applyAlignment="1">
      <alignment horizontal="center" vertical="center" wrapText="1"/>
    </xf>
    <xf numFmtId="176" fontId="17" fillId="0" borderId="3" xfId="1116" applyNumberFormat="1" applyFont="1" applyBorder="1" applyAlignment="1">
      <alignment horizontal="center" vertical="center" wrapText="1"/>
    </xf>
    <xf numFmtId="176" fontId="17" fillId="0" borderId="4" xfId="1116" applyNumberFormat="1" applyFont="1" applyBorder="1" applyAlignment="1">
      <alignment horizontal="center" vertical="center" wrapText="1"/>
    </xf>
    <xf numFmtId="177" fontId="15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76" fontId="21" fillId="0" borderId="2" xfId="0" applyNumberFormat="1" applyFont="1" applyBorder="1" applyAlignment="1">
      <alignment horizontal="center" vertical="center" wrapText="1"/>
    </xf>
    <xf numFmtId="177" fontId="16" fillId="0" borderId="5" xfId="0" applyNumberFormat="1" applyFont="1" applyBorder="1" applyAlignment="1">
      <alignment horizontal="center" vertical="center" wrapText="1"/>
    </xf>
    <xf numFmtId="177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8" fillId="0" borderId="8" xfId="0" applyNumberFormat="1" applyFont="1" applyFill="1" applyBorder="1" applyAlignment="1">
      <alignment horizontal="center" vertical="center" wrapText="1"/>
    </xf>
    <xf numFmtId="177" fontId="8" fillId="0" borderId="9" xfId="0" applyNumberFormat="1" applyFont="1" applyFill="1" applyBorder="1" applyAlignment="1">
      <alignment horizontal="center" vertical="center" wrapText="1"/>
    </xf>
    <xf numFmtId="177" fontId="8" fillId="0" borderId="10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177" fontId="8" fillId="0" borderId="16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Alignment="1">
      <alignment horizontal="center" vertical="center" wrapText="1"/>
    </xf>
    <xf numFmtId="177" fontId="8" fillId="0" borderId="12" xfId="0" applyNumberFormat="1" applyFont="1" applyFill="1" applyBorder="1" applyAlignment="1">
      <alignment horizontal="center" vertical="center" wrapText="1"/>
    </xf>
    <xf numFmtId="177" fontId="8" fillId="0" borderId="15" xfId="0" applyNumberFormat="1" applyFont="1" applyFill="1" applyBorder="1" applyAlignment="1">
      <alignment horizontal="center" vertical="center" wrapText="1"/>
    </xf>
    <xf numFmtId="177" fontId="8" fillId="0" borderId="13" xfId="0" applyNumberFormat="1" applyFont="1" applyFill="1" applyBorder="1" applyAlignment="1">
      <alignment horizontal="center" vertical="center" wrapText="1"/>
    </xf>
    <xf numFmtId="177" fontId="8" fillId="0" borderId="14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7" fillId="0" borderId="1" xfId="1919" applyFont="1" applyFill="1" applyBorder="1" applyAlignment="1" applyProtection="1">
      <alignment horizontal="center" vertical="center" wrapText="1"/>
    </xf>
    <xf numFmtId="176" fontId="17" fillId="0" borderId="2" xfId="1598" applyNumberFormat="1" applyFont="1" applyFill="1" applyBorder="1" applyAlignment="1">
      <alignment horizontal="center" vertical="center" wrapText="1"/>
    </xf>
    <xf numFmtId="0" fontId="17" fillId="0" borderId="11" xfId="1919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7" fillId="0" borderId="7" xfId="1919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177" fontId="17" fillId="0" borderId="8" xfId="0" applyNumberFormat="1" applyFont="1" applyFill="1" applyBorder="1" applyAlignment="1">
      <alignment horizontal="center" vertical="center" wrapText="1"/>
    </xf>
    <xf numFmtId="177" fontId="17" fillId="0" borderId="9" xfId="0" applyNumberFormat="1" applyFont="1" applyFill="1" applyBorder="1" applyAlignment="1">
      <alignment horizontal="center" vertical="center" wrapText="1"/>
    </xf>
    <xf numFmtId="177" fontId="17" fillId="0" borderId="10" xfId="0" applyNumberFormat="1" applyFont="1" applyFill="1" applyBorder="1" applyAlignment="1">
      <alignment horizontal="center" vertical="center" wrapText="1"/>
    </xf>
    <xf numFmtId="177" fontId="17" fillId="0" borderId="16" xfId="0" applyNumberFormat="1" applyFont="1" applyFill="1" applyBorder="1" applyAlignment="1">
      <alignment horizontal="center" vertical="center" wrapText="1"/>
    </xf>
    <xf numFmtId="177" fontId="17" fillId="0" borderId="0" xfId="0" applyNumberFormat="1" applyFont="1" applyFill="1" applyAlignment="1">
      <alignment horizontal="center" vertical="center" wrapText="1"/>
    </xf>
    <xf numFmtId="177" fontId="17" fillId="0" borderId="12" xfId="0" applyNumberFormat="1" applyFont="1" applyFill="1" applyBorder="1" applyAlignment="1">
      <alignment horizontal="center" vertical="center" wrapText="1"/>
    </xf>
    <xf numFmtId="10" fontId="8" fillId="0" borderId="3" xfId="0" applyNumberFormat="1" applyFont="1" applyFill="1" applyBorder="1" applyAlignment="1">
      <alignment horizontal="center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76" fontId="17" fillId="0" borderId="1" xfId="1598" applyNumberFormat="1" applyFont="1" applyFill="1" applyBorder="1" applyAlignment="1">
      <alignment horizontal="center" vertical="center" wrapText="1"/>
    </xf>
    <xf numFmtId="0" fontId="17" fillId="0" borderId="1" xfId="1598" applyFont="1" applyFill="1" applyBorder="1" applyAlignment="1">
      <alignment horizontal="center" vertical="center" wrapText="1"/>
    </xf>
    <xf numFmtId="176" fontId="17" fillId="0" borderId="11" xfId="1598" applyNumberFormat="1" applyFont="1" applyFill="1" applyBorder="1" applyAlignment="1">
      <alignment horizontal="center" vertical="center" wrapText="1"/>
    </xf>
    <xf numFmtId="0" fontId="17" fillId="0" borderId="11" xfId="1598" applyFont="1" applyFill="1" applyBorder="1" applyAlignment="1">
      <alignment horizontal="center" vertical="center" wrapText="1"/>
    </xf>
    <xf numFmtId="176" fontId="17" fillId="0" borderId="7" xfId="1598" applyNumberFormat="1" applyFont="1" applyFill="1" applyBorder="1" applyAlignment="1">
      <alignment horizontal="center" vertical="center" wrapText="1"/>
    </xf>
    <xf numFmtId="0" fontId="17" fillId="0" borderId="7" xfId="1598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177" fontId="17" fillId="0" borderId="15" xfId="0" applyNumberFormat="1" applyFont="1" applyFill="1" applyBorder="1" applyAlignment="1">
      <alignment horizontal="center" vertical="center" wrapText="1"/>
    </xf>
    <xf numFmtId="177" fontId="17" fillId="0" borderId="13" xfId="0" applyNumberFormat="1" applyFont="1" applyFill="1" applyBorder="1" applyAlignment="1">
      <alignment horizontal="center" vertical="center" wrapText="1"/>
    </xf>
    <xf numFmtId="177" fontId="17" fillId="0" borderId="14" xfId="0" applyNumberFormat="1" applyFont="1" applyFill="1" applyBorder="1" applyAlignment="1">
      <alignment horizontal="center" vertical="center" wrapText="1"/>
    </xf>
    <xf numFmtId="178" fontId="17" fillId="0" borderId="2" xfId="0" applyNumberFormat="1" applyFont="1" applyFill="1" applyBorder="1" applyAlignment="1">
      <alignment horizontal="center" vertical="center" wrapText="1"/>
    </xf>
    <xf numFmtId="176" fontId="17" fillId="0" borderId="1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8" fontId="8" fillId="0" borderId="8" xfId="0" applyNumberFormat="1" applyFont="1" applyFill="1" applyBorder="1" applyAlignment="1">
      <alignment horizontal="center" vertical="center" wrapText="1"/>
    </xf>
    <xf numFmtId="178" fontId="8" fillId="0" borderId="9" xfId="0" applyNumberFormat="1" applyFont="1" applyFill="1" applyBorder="1" applyAlignment="1">
      <alignment horizontal="center" vertical="center" wrapText="1"/>
    </xf>
    <xf numFmtId="178" fontId="8" fillId="0" borderId="10" xfId="0" applyNumberFormat="1" applyFont="1" applyFill="1" applyBorder="1" applyAlignment="1">
      <alignment horizontal="center" vertical="center" wrapText="1"/>
    </xf>
    <xf numFmtId="178" fontId="8" fillId="0" borderId="16" xfId="0" applyNumberFormat="1" applyFont="1" applyFill="1" applyBorder="1" applyAlignment="1">
      <alignment horizontal="center" vertical="center" wrapText="1"/>
    </xf>
    <xf numFmtId="178" fontId="8" fillId="0" borderId="0" xfId="0" applyNumberFormat="1" applyFont="1" applyFill="1" applyAlignment="1">
      <alignment horizontal="center" vertical="center" wrapText="1"/>
    </xf>
    <xf numFmtId="178" fontId="8" fillId="0" borderId="12" xfId="0" applyNumberFormat="1" applyFont="1" applyFill="1" applyBorder="1" applyAlignment="1">
      <alignment horizontal="center" vertical="center" wrapText="1"/>
    </xf>
    <xf numFmtId="178" fontId="8" fillId="0" borderId="15" xfId="0" applyNumberFormat="1" applyFont="1" applyFill="1" applyBorder="1" applyAlignment="1">
      <alignment horizontal="center" vertical="center" wrapText="1"/>
    </xf>
    <xf numFmtId="178" fontId="8" fillId="0" borderId="13" xfId="0" applyNumberFormat="1" applyFont="1" applyFill="1" applyBorder="1" applyAlignment="1">
      <alignment horizontal="center" vertical="center" wrapText="1"/>
    </xf>
    <xf numFmtId="178" fontId="8" fillId="0" borderId="14" xfId="0" applyNumberFormat="1" applyFont="1" applyFill="1" applyBorder="1" applyAlignment="1">
      <alignment horizontal="center" vertical="center" wrapText="1"/>
    </xf>
    <xf numFmtId="176" fontId="8" fillId="0" borderId="2" xfId="827" applyNumberFormat="1" applyFont="1" applyFill="1" applyBorder="1" applyAlignment="1" applyProtection="1">
      <alignment horizontal="center" vertical="center" wrapText="1"/>
      <protection locked="0"/>
    </xf>
    <xf numFmtId="0" fontId="24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 wrapText="1"/>
    </xf>
    <xf numFmtId="0" fontId="8" fillId="0" borderId="2" xfId="886" applyFont="1" applyFill="1" applyBorder="1" applyAlignment="1">
      <alignment horizontal="center" vertical="center" wrapText="1"/>
      <protection locked="0"/>
    </xf>
    <xf numFmtId="0" fontId="19" fillId="0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2" xfId="1598" applyFont="1" applyFill="1" applyBorder="1" applyAlignment="1">
      <alignment horizontal="center" vertical="center" wrapText="1"/>
    </xf>
    <xf numFmtId="0" fontId="13" fillId="0" borderId="2" xfId="1598" applyFont="1" applyFill="1" applyBorder="1" applyAlignment="1">
      <alignment horizontal="center" vertical="center" wrapText="1"/>
    </xf>
    <xf numFmtId="0" fontId="8" fillId="0" borderId="2" xfId="1598" applyFont="1" applyFill="1" applyBorder="1" applyAlignment="1">
      <alignment horizontal="center" vertical="center" wrapText="1"/>
    </xf>
    <xf numFmtId="176" fontId="8" fillId="0" borderId="2" xfId="1598" applyNumberFormat="1" applyFont="1" applyFill="1" applyBorder="1" applyAlignment="1">
      <alignment horizontal="center" vertical="center" wrapText="1"/>
    </xf>
    <xf numFmtId="179" fontId="8" fillId="0" borderId="2" xfId="1598" applyNumberFormat="1" applyFont="1" applyFill="1" applyBorder="1" applyAlignment="1">
      <alignment horizontal="center" vertical="center" wrapText="1"/>
    </xf>
    <xf numFmtId="176" fontId="25" fillId="0" borderId="2" xfId="1598" applyNumberFormat="1" applyFont="1" applyFill="1" applyBorder="1" applyAlignment="1">
      <alignment horizontal="center" vertical="center" wrapText="1"/>
    </xf>
    <xf numFmtId="0" fontId="8" fillId="0" borderId="11" xfId="1598" applyFont="1" applyFill="1" applyBorder="1" applyAlignment="1">
      <alignment horizontal="center" vertical="center" wrapText="1"/>
    </xf>
    <xf numFmtId="0" fontId="25" fillId="0" borderId="2" xfId="1598" applyFont="1" applyFill="1" applyBorder="1" applyAlignment="1">
      <alignment horizontal="center" vertical="center" wrapText="1"/>
    </xf>
    <xf numFmtId="0" fontId="8" fillId="0" borderId="1" xfId="1598" applyFont="1" applyFill="1" applyBorder="1" applyAlignment="1">
      <alignment horizontal="center" vertical="center" wrapText="1"/>
    </xf>
    <xf numFmtId="0" fontId="8" fillId="0" borderId="7" xfId="1598" applyFont="1" applyFill="1" applyBorder="1" applyAlignment="1">
      <alignment horizontal="center" vertical="center" wrapText="1"/>
    </xf>
    <xf numFmtId="177" fontId="8" fillId="0" borderId="2" xfId="1598" applyNumberFormat="1" applyFont="1" applyFill="1" applyBorder="1" applyAlignment="1">
      <alignment horizontal="center" vertical="center" wrapText="1"/>
    </xf>
    <xf numFmtId="177" fontId="8" fillId="0" borderId="1" xfId="1598" applyNumberFormat="1" applyFont="1" applyFill="1" applyBorder="1" applyAlignment="1">
      <alignment horizontal="center" vertical="center" wrapText="1"/>
    </xf>
    <xf numFmtId="177" fontId="8" fillId="0" borderId="7" xfId="1598" applyNumberFormat="1" applyFont="1" applyFill="1" applyBorder="1" applyAlignment="1">
      <alignment horizontal="center" vertical="center" wrapText="1"/>
    </xf>
    <xf numFmtId="0" fontId="8" fillId="0" borderId="2" xfId="1599" applyFont="1" applyFill="1" applyBorder="1" applyAlignment="1">
      <alignment horizontal="center" vertical="center" wrapText="1"/>
    </xf>
    <xf numFmtId="0" fontId="8" fillId="0" borderId="2" xfId="1595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1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177" fontId="12" fillId="0" borderId="2" xfId="1598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2" xfId="1598" applyFont="1" applyFill="1" applyBorder="1" applyAlignment="1">
      <alignment horizontal="center" vertical="center"/>
    </xf>
    <xf numFmtId="177" fontId="6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2" xfId="1598" applyFont="1" applyFill="1" applyBorder="1" applyAlignment="1">
      <alignment horizontal="center" vertical="center"/>
    </xf>
    <xf numFmtId="0" fontId="8" fillId="0" borderId="2" xfId="870" applyFont="1" applyFill="1" applyBorder="1" applyAlignment="1">
      <alignment horizontal="center" vertical="center" wrapText="1"/>
    </xf>
    <xf numFmtId="176" fontId="8" fillId="0" borderId="2" xfId="1118" applyNumberFormat="1" applyFont="1" applyFill="1" applyBorder="1" applyAlignment="1">
      <alignment horizontal="center" vertical="center" wrapText="1"/>
    </xf>
    <xf numFmtId="177" fontId="13" fillId="0" borderId="2" xfId="1595" applyNumberFormat="1" applyFont="1" applyFill="1" applyBorder="1" applyAlignment="1">
      <alignment horizontal="center" vertical="center" wrapText="1"/>
    </xf>
    <xf numFmtId="0" fontId="8" fillId="0" borderId="2" xfId="1595" applyFont="1" applyFill="1" applyBorder="1">
      <alignment vertical="center"/>
    </xf>
    <xf numFmtId="0" fontId="8" fillId="0" borderId="0" xfId="0" applyFont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 wrapText="1"/>
    </xf>
    <xf numFmtId="176" fontId="8" fillId="0" borderId="9" xfId="0" applyNumberFormat="1" applyFont="1" applyFill="1" applyBorder="1" applyAlignment="1">
      <alignment horizontal="center" vertical="center" wrapText="1"/>
    </xf>
    <xf numFmtId="176" fontId="8" fillId="0" borderId="10" xfId="0" applyNumberFormat="1" applyFont="1" applyFill="1" applyBorder="1" applyAlignment="1">
      <alignment horizontal="center" vertical="center" wrapText="1"/>
    </xf>
    <xf numFmtId="176" fontId="8" fillId="0" borderId="16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6" fontId="8" fillId="0" borderId="12" xfId="0" applyNumberFormat="1" applyFont="1" applyFill="1" applyBorder="1" applyAlignment="1">
      <alignment horizontal="center" vertical="center" wrapText="1"/>
    </xf>
    <xf numFmtId="176" fontId="8" fillId="0" borderId="15" xfId="0" applyNumberFormat="1" applyFont="1" applyFill="1" applyBorder="1" applyAlignment="1">
      <alignment horizontal="center" vertical="center" wrapText="1"/>
    </xf>
    <xf numFmtId="176" fontId="8" fillId="0" borderId="13" xfId="0" applyNumberFormat="1" applyFont="1" applyFill="1" applyBorder="1" applyAlignment="1">
      <alignment horizontal="center" vertical="center" wrapText="1"/>
    </xf>
    <xf numFmtId="176" fontId="8" fillId="0" borderId="14" xfId="0" applyNumberFormat="1" applyFont="1" applyFill="1" applyBorder="1" applyAlignment="1">
      <alignment horizontal="center" vertical="center" wrapText="1"/>
    </xf>
    <xf numFmtId="0" fontId="8" fillId="0" borderId="2" xfId="1919" applyFont="1" applyFill="1" applyBorder="1" applyAlignment="1" applyProtection="1">
      <alignment horizontal="center" vertical="center" wrapText="1"/>
    </xf>
    <xf numFmtId="0" fontId="8" fillId="0" borderId="2" xfId="1920" applyFont="1" applyFill="1" applyBorder="1" applyAlignment="1" applyProtection="1">
      <alignment horizontal="center" vertical="center" wrapText="1"/>
    </xf>
    <xf numFmtId="0" fontId="8" fillId="0" borderId="2" xfId="1920" applyFont="1" applyFill="1" applyBorder="1" applyAlignment="1" applyProtection="1">
      <alignment horizontal="center" vertical="center"/>
    </xf>
    <xf numFmtId="178" fontId="8" fillId="0" borderId="8" xfId="0" applyNumberFormat="1" applyFont="1" applyFill="1" applyBorder="1" applyAlignment="1">
      <alignment horizontal="center" vertical="center"/>
    </xf>
    <xf numFmtId="178" fontId="8" fillId="0" borderId="9" xfId="0" applyNumberFormat="1" applyFont="1" applyFill="1" applyBorder="1" applyAlignment="1">
      <alignment horizontal="center" vertical="center"/>
    </xf>
    <xf numFmtId="178" fontId="8" fillId="0" borderId="10" xfId="0" applyNumberFormat="1" applyFont="1" applyFill="1" applyBorder="1" applyAlignment="1">
      <alignment horizontal="center" vertical="center"/>
    </xf>
    <xf numFmtId="178" fontId="8" fillId="0" borderId="16" xfId="0" applyNumberFormat="1" applyFont="1" applyFill="1" applyBorder="1" applyAlignment="1">
      <alignment horizontal="center" vertical="center"/>
    </xf>
    <xf numFmtId="178" fontId="8" fillId="0" borderId="0" xfId="0" applyNumberFormat="1" applyFont="1" applyFill="1" applyAlignment="1">
      <alignment horizontal="center" vertical="center"/>
    </xf>
    <xf numFmtId="178" fontId="8" fillId="0" borderId="12" xfId="0" applyNumberFormat="1" applyFont="1" applyFill="1" applyBorder="1" applyAlignment="1">
      <alignment horizontal="center" vertical="center"/>
    </xf>
    <xf numFmtId="178" fontId="8" fillId="0" borderId="15" xfId="0" applyNumberFormat="1" applyFont="1" applyFill="1" applyBorder="1" applyAlignment="1">
      <alignment horizontal="center" vertical="center"/>
    </xf>
    <xf numFmtId="178" fontId="8" fillId="0" borderId="13" xfId="0" applyNumberFormat="1" applyFont="1" applyFill="1" applyBorder="1" applyAlignment="1">
      <alignment horizontal="center" vertical="center"/>
    </xf>
    <xf numFmtId="178" fontId="8" fillId="0" borderId="14" xfId="0" applyNumberFormat="1" applyFont="1" applyFill="1" applyBorder="1" applyAlignment="1">
      <alignment horizontal="center" vertical="center"/>
    </xf>
    <xf numFmtId="0" fontId="8" fillId="0" borderId="1" xfId="1920" applyFont="1" applyFill="1" applyBorder="1" applyAlignment="1" applyProtection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8" fillId="0" borderId="11" xfId="1920" applyFont="1" applyFill="1" applyBorder="1" applyAlignment="1" applyProtection="1">
      <alignment horizontal="center" vertical="center" wrapText="1"/>
    </xf>
    <xf numFmtId="0" fontId="8" fillId="0" borderId="7" xfId="1920" applyFont="1" applyFill="1" applyBorder="1" applyAlignment="1" applyProtection="1">
      <alignment horizontal="center" vertical="center" wrapText="1"/>
    </xf>
    <xf numFmtId="179" fontId="8" fillId="0" borderId="8" xfId="0" applyNumberFormat="1" applyFont="1" applyFill="1" applyBorder="1" applyAlignment="1">
      <alignment horizontal="center" vertical="center" wrapText="1"/>
    </xf>
    <xf numFmtId="179" fontId="8" fillId="0" borderId="9" xfId="0" applyNumberFormat="1" applyFont="1" applyFill="1" applyBorder="1" applyAlignment="1">
      <alignment horizontal="center" vertical="center" wrapText="1"/>
    </xf>
    <xf numFmtId="179" fontId="8" fillId="0" borderId="10" xfId="0" applyNumberFormat="1" applyFont="1" applyFill="1" applyBorder="1" applyAlignment="1">
      <alignment horizontal="center" vertical="center" wrapText="1"/>
    </xf>
    <xf numFmtId="179" fontId="8" fillId="0" borderId="16" xfId="0" applyNumberFormat="1" applyFont="1" applyFill="1" applyBorder="1" applyAlignment="1">
      <alignment horizontal="center" vertical="center" wrapText="1"/>
    </xf>
    <xf numFmtId="179" fontId="8" fillId="0" borderId="0" xfId="0" applyNumberFormat="1" applyFont="1" applyFill="1" applyAlignment="1">
      <alignment horizontal="center" vertical="center" wrapText="1"/>
    </xf>
    <xf numFmtId="179" fontId="8" fillId="0" borderId="12" xfId="0" applyNumberFormat="1" applyFont="1" applyFill="1" applyBorder="1" applyAlignment="1">
      <alignment horizontal="center" vertical="center" wrapText="1"/>
    </xf>
    <xf numFmtId="179" fontId="8" fillId="0" borderId="15" xfId="0" applyNumberFormat="1" applyFont="1" applyFill="1" applyBorder="1" applyAlignment="1">
      <alignment horizontal="center" vertical="center" wrapText="1"/>
    </xf>
    <xf numFmtId="179" fontId="8" fillId="0" borderId="13" xfId="0" applyNumberFormat="1" applyFont="1" applyFill="1" applyBorder="1" applyAlignment="1">
      <alignment horizontal="center" vertical="center" wrapText="1"/>
    </xf>
    <xf numFmtId="179" fontId="8" fillId="0" borderId="14" xfId="0" applyNumberFormat="1" applyFont="1" applyFill="1" applyBorder="1" applyAlignment="1">
      <alignment horizontal="center" vertical="center" wrapText="1"/>
    </xf>
    <xf numFmtId="176" fontId="8" fillId="0" borderId="2" xfId="827" applyNumberFormat="1" applyFont="1" applyFill="1" applyBorder="1" applyAlignment="1">
      <alignment horizontal="center" vertical="center" wrapText="1"/>
    </xf>
    <xf numFmtId="180" fontId="8" fillId="0" borderId="8" xfId="0" applyNumberFormat="1" applyFont="1" applyFill="1" applyBorder="1" applyAlignment="1">
      <alignment horizontal="center" vertical="center" wrapText="1"/>
    </xf>
    <xf numFmtId="180" fontId="8" fillId="0" borderId="9" xfId="0" applyNumberFormat="1" applyFont="1" applyFill="1" applyBorder="1" applyAlignment="1">
      <alignment horizontal="center" vertical="center" wrapText="1"/>
    </xf>
    <xf numFmtId="180" fontId="8" fillId="0" borderId="10" xfId="0" applyNumberFormat="1" applyFont="1" applyFill="1" applyBorder="1" applyAlignment="1">
      <alignment horizontal="center" vertical="center" wrapText="1"/>
    </xf>
    <xf numFmtId="180" fontId="8" fillId="0" borderId="16" xfId="0" applyNumberFormat="1" applyFont="1" applyFill="1" applyBorder="1" applyAlignment="1">
      <alignment horizontal="center" vertical="center" wrapText="1"/>
    </xf>
    <xf numFmtId="180" fontId="8" fillId="0" borderId="0" xfId="0" applyNumberFormat="1" applyFont="1" applyFill="1" applyAlignment="1">
      <alignment horizontal="center" vertical="center" wrapText="1"/>
    </xf>
    <xf numFmtId="180" fontId="8" fillId="0" borderId="12" xfId="0" applyNumberFormat="1" applyFont="1" applyFill="1" applyBorder="1" applyAlignment="1">
      <alignment horizontal="center" vertical="center" wrapText="1"/>
    </xf>
    <xf numFmtId="180" fontId="8" fillId="0" borderId="15" xfId="0" applyNumberFormat="1" applyFont="1" applyFill="1" applyBorder="1" applyAlignment="1">
      <alignment horizontal="center" vertical="center" wrapText="1"/>
    </xf>
    <xf numFmtId="180" fontId="8" fillId="0" borderId="13" xfId="0" applyNumberFormat="1" applyFont="1" applyFill="1" applyBorder="1" applyAlignment="1">
      <alignment horizontal="center" vertical="center" wrapText="1"/>
    </xf>
    <xf numFmtId="180" fontId="8" fillId="0" borderId="14" xfId="0" applyNumberFormat="1" applyFont="1" applyFill="1" applyBorder="1" applyAlignment="1">
      <alignment horizontal="center" vertical="center" wrapText="1"/>
    </xf>
    <xf numFmtId="176" fontId="2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176" fontId="8" fillId="0" borderId="2" xfId="1907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26" fillId="0" borderId="0" xfId="0" applyFont="1" applyFill="1" applyAlignment="1">
      <alignment horizontal="center" vertical="center" wrapText="1"/>
    </xf>
    <xf numFmtId="181" fontId="7" fillId="0" borderId="2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178" fontId="20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>
      <alignment vertical="center"/>
    </xf>
    <xf numFmtId="9" fontId="8" fillId="0" borderId="0" xfId="0" applyNumberFormat="1" applyFont="1" applyFill="1">
      <alignment vertical="center"/>
    </xf>
    <xf numFmtId="0" fontId="27" fillId="0" borderId="2" xfId="0" applyFont="1" applyFill="1" applyBorder="1" applyAlignment="1">
      <alignment horizontal="center" vertical="center"/>
    </xf>
    <xf numFmtId="178" fontId="27" fillId="0" borderId="2" xfId="0" applyNumberFormat="1" applyFont="1" applyFill="1" applyBorder="1" applyAlignment="1">
      <alignment horizontal="center" vertical="center"/>
    </xf>
    <xf numFmtId="177" fontId="13" fillId="0" borderId="5" xfId="0" applyNumberFormat="1" applyFont="1" applyFill="1" applyBorder="1">
      <alignment vertical="center"/>
    </xf>
    <xf numFmtId="177" fontId="8" fillId="0" borderId="5" xfId="0" applyNumberFormat="1" applyFont="1" applyFill="1" applyBorder="1">
      <alignment vertical="center"/>
    </xf>
    <xf numFmtId="178" fontId="27" fillId="0" borderId="5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>
      <alignment vertical="center"/>
    </xf>
  </cellXfs>
  <cellStyles count="22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2 2" xfId="51"/>
    <cellStyle name="20% - 强调文字颜色 1 2 3" xfId="52"/>
    <cellStyle name="20% - 强调文字颜色 1 2 3 2" xfId="53"/>
    <cellStyle name="20% - 强调文字颜色 1 2 3 2 2" xfId="54"/>
    <cellStyle name="20% - 强调文字颜色 1 2 3 3" xfId="55"/>
    <cellStyle name="20% - 强调文字颜色 1 2 3 4" xfId="56"/>
    <cellStyle name="20% - 强调文字颜色 1 2 4" xfId="57"/>
    <cellStyle name="20% - 强调文字颜色 1 2 4 2" xfId="58"/>
    <cellStyle name="20% - 强调文字颜色 1 2 5" xfId="59"/>
    <cellStyle name="20% - 强调文字颜色 1 2 6" xfId="60"/>
    <cellStyle name="20% - 强调文字颜色 1 3" xfId="61"/>
    <cellStyle name="20% - 强调文字颜色 1 3 2" xfId="62"/>
    <cellStyle name="20% - 强调文字颜色 1 3 2 2" xfId="63"/>
    <cellStyle name="20% - 强调文字颜色 1 3 2 2 2" xfId="64"/>
    <cellStyle name="20% - 强调文字颜色 1 3 2 3" xfId="65"/>
    <cellStyle name="20% - 强调文字颜色 1 3 2 4" xfId="66"/>
    <cellStyle name="20% - 强调文字颜色 1 3 3" xfId="67"/>
    <cellStyle name="20% - 强调文字颜色 1 3 3 2" xfId="68"/>
    <cellStyle name="20% - 强调文字颜色 1 3 4" xfId="69"/>
    <cellStyle name="20% - 强调文字颜色 1 3 5" xfId="70"/>
    <cellStyle name="20% - 强调文字颜色 1 4" xfId="71"/>
    <cellStyle name="20% - 强调文字颜色 1 4 2" xfId="72"/>
    <cellStyle name="20% - 强调文字颜色 1 4 2 2" xfId="73"/>
    <cellStyle name="20% - 强调文字颜色 1 4 2 2 2" xfId="74"/>
    <cellStyle name="20% - 强调文字颜色 1 4 2 3" xfId="75"/>
    <cellStyle name="20% - 强调文字颜色 1 4 2 4" xfId="76"/>
    <cellStyle name="20% - 强调文字颜色 1 4 3" xfId="77"/>
    <cellStyle name="20% - 强调文字颜色 1 4 3 2" xfId="78"/>
    <cellStyle name="20% - 强调文字颜色 1 4 4" xfId="79"/>
    <cellStyle name="20% - 强调文字颜色 1 4 5" xfId="80"/>
    <cellStyle name="20% - 强调文字颜色 1 5" xfId="81"/>
    <cellStyle name="20% - 强调文字颜色 1 5 2" xfId="82"/>
    <cellStyle name="20% - 强调文字颜色 1 5 2 2" xfId="83"/>
    <cellStyle name="20% - 强调文字颜色 1 5 2 2 2" xfId="84"/>
    <cellStyle name="20% - 强调文字颜色 1 5 2 3" xfId="85"/>
    <cellStyle name="20% - 强调文字颜色 1 5 2 4" xfId="86"/>
    <cellStyle name="20% - 强调文字颜色 1 5 3" xfId="87"/>
    <cellStyle name="20% - 强调文字颜色 1 5 3 2" xfId="88"/>
    <cellStyle name="20% - 强调文字颜色 1 5 4" xfId="89"/>
    <cellStyle name="20% - 强调文字颜色 1 5 5" xfId="90"/>
    <cellStyle name="20% - 强调文字颜色 2 2" xfId="91"/>
    <cellStyle name="20% - 强调文字颜色 2 2 2" xfId="92"/>
    <cellStyle name="20% - 强调文字颜色 2 2 2 2" xfId="93"/>
    <cellStyle name="20% - 强调文字颜色 2 2 3" xfId="94"/>
    <cellStyle name="20% - 强调文字颜色 2 2 3 2" xfId="95"/>
    <cellStyle name="20% - 强调文字颜色 2 2 3 2 2" xfId="96"/>
    <cellStyle name="20% - 强调文字颜色 2 2 3 3" xfId="97"/>
    <cellStyle name="20% - 强调文字颜色 2 2 3 4" xfId="98"/>
    <cellStyle name="20% - 强调文字颜色 2 2 4" xfId="99"/>
    <cellStyle name="20% - 强调文字颜色 2 2 4 2" xfId="100"/>
    <cellStyle name="20% - 强调文字颜色 2 2 5" xfId="101"/>
    <cellStyle name="20% - 强调文字颜色 2 2 6" xfId="102"/>
    <cellStyle name="20% - 强调文字颜色 2 3" xfId="103"/>
    <cellStyle name="20% - 强调文字颜色 2 3 2" xfId="104"/>
    <cellStyle name="20% - 强调文字颜色 2 3 2 2" xfId="105"/>
    <cellStyle name="20% - 强调文字颜色 2 3 2 2 2" xfId="106"/>
    <cellStyle name="20% - 强调文字颜色 2 3 2 3" xfId="107"/>
    <cellStyle name="20% - 强调文字颜色 2 3 2 4" xfId="108"/>
    <cellStyle name="20% - 强调文字颜色 2 3 3" xfId="109"/>
    <cellStyle name="20% - 强调文字颜色 2 3 3 2" xfId="110"/>
    <cellStyle name="20% - 强调文字颜色 2 3 4" xfId="111"/>
    <cellStyle name="20% - 强调文字颜色 2 3 5" xfId="112"/>
    <cellStyle name="20% - 强调文字颜色 2 4" xfId="113"/>
    <cellStyle name="20% - 强调文字颜色 2 4 2" xfId="114"/>
    <cellStyle name="20% - 强调文字颜色 2 4 2 2" xfId="115"/>
    <cellStyle name="20% - 强调文字颜色 2 4 2 2 2" xfId="116"/>
    <cellStyle name="20% - 强调文字颜色 2 4 2 3" xfId="117"/>
    <cellStyle name="20% - 强调文字颜色 2 4 2 4" xfId="118"/>
    <cellStyle name="20% - 强调文字颜色 2 4 3" xfId="119"/>
    <cellStyle name="20% - 强调文字颜色 2 4 3 2" xfId="120"/>
    <cellStyle name="20% - 强调文字颜色 2 4 4" xfId="121"/>
    <cellStyle name="20% - 强调文字颜色 2 4 5" xfId="122"/>
    <cellStyle name="20% - 强调文字颜色 2 5" xfId="123"/>
    <cellStyle name="20% - 强调文字颜色 2 5 2" xfId="124"/>
    <cellStyle name="20% - 强调文字颜色 2 5 2 2" xfId="125"/>
    <cellStyle name="20% - 强调文字颜色 2 5 2 2 2" xfId="126"/>
    <cellStyle name="20% - 强调文字颜色 2 5 2 3" xfId="127"/>
    <cellStyle name="20% - 强调文字颜色 2 5 2 4" xfId="128"/>
    <cellStyle name="20% - 强调文字颜色 2 5 3" xfId="129"/>
    <cellStyle name="20% - 强调文字颜色 2 5 3 2" xfId="130"/>
    <cellStyle name="20% - 强调文字颜色 2 5 4" xfId="131"/>
    <cellStyle name="20% - 强调文字颜色 2 5 5" xfId="132"/>
    <cellStyle name="20% - 强调文字颜色 3 2" xfId="133"/>
    <cellStyle name="20% - 强调文字颜色 3 2 2" xfId="134"/>
    <cellStyle name="20% - 强调文字颜色 3 2 2 2" xfId="135"/>
    <cellStyle name="20% - 强调文字颜色 3 2 3" xfId="136"/>
    <cellStyle name="20% - 强调文字颜色 3 2 3 2" xfId="137"/>
    <cellStyle name="20% - 强调文字颜色 3 2 3 2 2" xfId="138"/>
    <cellStyle name="20% - 强调文字颜色 3 2 3 3" xfId="139"/>
    <cellStyle name="20% - 强调文字颜色 3 2 3 4" xfId="140"/>
    <cellStyle name="20% - 强调文字颜色 3 2 4" xfId="141"/>
    <cellStyle name="20% - 强调文字颜色 3 2 4 2" xfId="142"/>
    <cellStyle name="20% - 强调文字颜色 3 2 5" xfId="143"/>
    <cellStyle name="20% - 强调文字颜色 3 2 6" xfId="144"/>
    <cellStyle name="20% - 强调文字颜色 3 3" xfId="145"/>
    <cellStyle name="20% - 强调文字颜色 3 3 2" xfId="146"/>
    <cellStyle name="20% - 强调文字颜色 3 3 2 2" xfId="147"/>
    <cellStyle name="20% - 强调文字颜色 3 3 2 2 2" xfId="148"/>
    <cellStyle name="20% - 强调文字颜色 3 3 2 3" xfId="149"/>
    <cellStyle name="20% - 强调文字颜色 3 3 2 4" xfId="150"/>
    <cellStyle name="20% - 强调文字颜色 3 3 3" xfId="151"/>
    <cellStyle name="20% - 强调文字颜色 3 3 3 2" xfId="152"/>
    <cellStyle name="20% - 强调文字颜色 3 3 4" xfId="153"/>
    <cellStyle name="20% - 强调文字颜色 3 3 5" xfId="154"/>
    <cellStyle name="20% - 强调文字颜色 3 4" xfId="155"/>
    <cellStyle name="20% - 强调文字颜色 3 4 2" xfId="156"/>
    <cellStyle name="20% - 强调文字颜色 3 4 2 2" xfId="157"/>
    <cellStyle name="20% - 强调文字颜色 3 4 2 2 2" xfId="158"/>
    <cellStyle name="20% - 强调文字颜色 3 4 2 3" xfId="159"/>
    <cellStyle name="20% - 强调文字颜色 3 4 2 4" xfId="160"/>
    <cellStyle name="20% - 强调文字颜色 3 4 3" xfId="161"/>
    <cellStyle name="20% - 强调文字颜色 3 4 3 2" xfId="162"/>
    <cellStyle name="20% - 强调文字颜色 3 4 4" xfId="163"/>
    <cellStyle name="20% - 强调文字颜色 3 4 5" xfId="164"/>
    <cellStyle name="20% - 强调文字颜色 3 5" xfId="165"/>
    <cellStyle name="20% - 强调文字颜色 3 5 2" xfId="166"/>
    <cellStyle name="20% - 强调文字颜色 3 5 2 2" xfId="167"/>
    <cellStyle name="20% - 强调文字颜色 3 5 2 2 2" xfId="168"/>
    <cellStyle name="20% - 强调文字颜色 3 5 2 3" xfId="169"/>
    <cellStyle name="20% - 强调文字颜色 3 5 2 4" xfId="170"/>
    <cellStyle name="20% - 强调文字颜色 3 5 3" xfId="171"/>
    <cellStyle name="20% - 强调文字颜色 3 5 3 2" xfId="172"/>
    <cellStyle name="20% - 强调文字颜色 3 5 4" xfId="173"/>
    <cellStyle name="20% - 强调文字颜色 3 5 5" xfId="174"/>
    <cellStyle name="20% - 强调文字颜色 4 2" xfId="175"/>
    <cellStyle name="20% - 强调文字颜色 4 2 2" xfId="176"/>
    <cellStyle name="20% - 强调文字颜色 4 2 2 2" xfId="177"/>
    <cellStyle name="20% - 强调文字颜色 4 2 3" xfId="178"/>
    <cellStyle name="20% - 强调文字颜色 4 2 3 2" xfId="179"/>
    <cellStyle name="20% - 强调文字颜色 4 2 3 2 2" xfId="180"/>
    <cellStyle name="20% - 强调文字颜色 4 2 3 3" xfId="181"/>
    <cellStyle name="20% - 强调文字颜色 4 2 3 4" xfId="182"/>
    <cellStyle name="20% - 强调文字颜色 4 2 4" xfId="183"/>
    <cellStyle name="20% - 强调文字颜色 4 2 4 2" xfId="184"/>
    <cellStyle name="20% - 强调文字颜色 4 2 5" xfId="185"/>
    <cellStyle name="20% - 强调文字颜色 4 2 6" xfId="186"/>
    <cellStyle name="20% - 强调文字颜色 4 3" xfId="187"/>
    <cellStyle name="20% - 强调文字颜色 4 3 2" xfId="188"/>
    <cellStyle name="20% - 强调文字颜色 4 3 2 2" xfId="189"/>
    <cellStyle name="20% - 强调文字颜色 4 3 2 2 2" xfId="190"/>
    <cellStyle name="20% - 强调文字颜色 4 3 2 3" xfId="191"/>
    <cellStyle name="20% - 强调文字颜色 4 3 2 4" xfId="192"/>
    <cellStyle name="20% - 强调文字颜色 4 3 3" xfId="193"/>
    <cellStyle name="20% - 强调文字颜色 4 3 3 2" xfId="194"/>
    <cellStyle name="20% - 强调文字颜色 4 3 4" xfId="195"/>
    <cellStyle name="20% - 强调文字颜色 4 3 5" xfId="196"/>
    <cellStyle name="20% - 强调文字颜色 4 4" xfId="197"/>
    <cellStyle name="20% - 强调文字颜色 4 4 2" xfId="198"/>
    <cellStyle name="20% - 强调文字颜色 4 4 2 2" xfId="199"/>
    <cellStyle name="20% - 强调文字颜色 4 4 2 2 2" xfId="200"/>
    <cellStyle name="20% - 强调文字颜色 4 4 2 3" xfId="201"/>
    <cellStyle name="20% - 强调文字颜色 4 4 2 4" xfId="202"/>
    <cellStyle name="20% - 强调文字颜色 4 4 3" xfId="203"/>
    <cellStyle name="20% - 强调文字颜色 4 4 3 2" xfId="204"/>
    <cellStyle name="20% - 强调文字颜色 4 4 4" xfId="205"/>
    <cellStyle name="20% - 强调文字颜色 4 4 5" xfId="206"/>
    <cellStyle name="20% - 强调文字颜色 4 5" xfId="207"/>
    <cellStyle name="20% - 强调文字颜色 4 5 2" xfId="208"/>
    <cellStyle name="20% - 强调文字颜色 4 5 2 2" xfId="209"/>
    <cellStyle name="20% - 强调文字颜色 4 5 2 2 2" xfId="210"/>
    <cellStyle name="20% - 强调文字颜色 4 5 2 3" xfId="211"/>
    <cellStyle name="20% - 强调文字颜色 4 5 2 4" xfId="212"/>
    <cellStyle name="20% - 强调文字颜色 4 5 3" xfId="213"/>
    <cellStyle name="20% - 强调文字颜色 4 5 3 2" xfId="214"/>
    <cellStyle name="20% - 强调文字颜色 4 5 4" xfId="215"/>
    <cellStyle name="20% - 强调文字颜色 4 5 5" xfId="216"/>
    <cellStyle name="20% - 强调文字颜色 5 2" xfId="217"/>
    <cellStyle name="20% - 强调文字颜色 5 2 2" xfId="218"/>
    <cellStyle name="20% - 强调文字颜色 5 2 2 2" xfId="219"/>
    <cellStyle name="20% - 强调文字颜色 5 2 3" xfId="220"/>
    <cellStyle name="20% - 强调文字颜色 5 2 3 2" xfId="221"/>
    <cellStyle name="20% - 强调文字颜色 5 2 3 2 2" xfId="222"/>
    <cellStyle name="20% - 强调文字颜色 5 2 3 3" xfId="223"/>
    <cellStyle name="20% - 强调文字颜色 5 2 3 4" xfId="224"/>
    <cellStyle name="20% - 强调文字颜色 5 2 4" xfId="225"/>
    <cellStyle name="20% - 强调文字颜色 5 2 4 2" xfId="226"/>
    <cellStyle name="20% - 强调文字颜色 5 2 5" xfId="227"/>
    <cellStyle name="20% - 强调文字颜色 5 2 6" xfId="228"/>
    <cellStyle name="20% - 强调文字颜色 5 3" xfId="229"/>
    <cellStyle name="20% - 强调文字颜色 5 3 2" xfId="230"/>
    <cellStyle name="20% - 强调文字颜色 5 3 2 2" xfId="231"/>
    <cellStyle name="20% - 强调文字颜色 5 3 2 2 2" xfId="232"/>
    <cellStyle name="20% - 强调文字颜色 5 3 2 3" xfId="233"/>
    <cellStyle name="20% - 强调文字颜色 5 3 2 4" xfId="234"/>
    <cellStyle name="20% - 强调文字颜色 5 3 3" xfId="235"/>
    <cellStyle name="20% - 强调文字颜色 5 3 3 2" xfId="236"/>
    <cellStyle name="20% - 强调文字颜色 5 3 4" xfId="237"/>
    <cellStyle name="20% - 强调文字颜色 5 3 5" xfId="238"/>
    <cellStyle name="20% - 强调文字颜色 5 4" xfId="239"/>
    <cellStyle name="20% - 强调文字颜色 5 4 2" xfId="240"/>
    <cellStyle name="20% - 强调文字颜色 5 4 2 2" xfId="241"/>
    <cellStyle name="20% - 强调文字颜色 5 4 2 2 2" xfId="242"/>
    <cellStyle name="20% - 强调文字颜色 5 4 2 3" xfId="243"/>
    <cellStyle name="20% - 强调文字颜色 5 4 2 4" xfId="244"/>
    <cellStyle name="20% - 强调文字颜色 5 4 3" xfId="245"/>
    <cellStyle name="20% - 强调文字颜色 5 4 3 2" xfId="246"/>
    <cellStyle name="20% - 强调文字颜色 5 4 4" xfId="247"/>
    <cellStyle name="20% - 强调文字颜色 5 4 5" xfId="248"/>
    <cellStyle name="20% - 强调文字颜色 5 5" xfId="249"/>
    <cellStyle name="20% - 强调文字颜色 5 5 2" xfId="250"/>
    <cellStyle name="20% - 强调文字颜色 5 5 2 2" xfId="251"/>
    <cellStyle name="20% - 强调文字颜色 5 5 2 2 2" xfId="252"/>
    <cellStyle name="20% - 强调文字颜色 5 5 2 3" xfId="253"/>
    <cellStyle name="20% - 强调文字颜色 5 5 2 4" xfId="254"/>
    <cellStyle name="20% - 强调文字颜色 5 5 3" xfId="255"/>
    <cellStyle name="20% - 强调文字颜色 5 5 3 2" xfId="256"/>
    <cellStyle name="20% - 强调文字颜色 5 5 4" xfId="257"/>
    <cellStyle name="20% - 强调文字颜色 5 5 5" xfId="258"/>
    <cellStyle name="20% - 强调文字颜色 6 2" xfId="259"/>
    <cellStyle name="20% - 强调文字颜色 6 2 2" xfId="260"/>
    <cellStyle name="20% - 强调文字颜色 6 2 2 2" xfId="261"/>
    <cellStyle name="20% - 强调文字颜色 6 2 3" xfId="262"/>
    <cellStyle name="20% - 强调文字颜色 6 2 3 2" xfId="263"/>
    <cellStyle name="20% - 强调文字颜色 6 2 3 2 2" xfId="264"/>
    <cellStyle name="20% - 强调文字颜色 6 2 3 3" xfId="265"/>
    <cellStyle name="20% - 强调文字颜色 6 2 3 4" xfId="266"/>
    <cellStyle name="20% - 强调文字颜色 6 2 4" xfId="267"/>
    <cellStyle name="20% - 强调文字颜色 6 2 4 2" xfId="268"/>
    <cellStyle name="20% - 强调文字颜色 6 2 5" xfId="269"/>
    <cellStyle name="20% - 强调文字颜色 6 2 6" xfId="270"/>
    <cellStyle name="20% - 强调文字颜色 6 3" xfId="271"/>
    <cellStyle name="20% - 强调文字颜色 6 3 2" xfId="272"/>
    <cellStyle name="20% - 强调文字颜色 6 3 2 2" xfId="273"/>
    <cellStyle name="20% - 强调文字颜色 6 3 2 2 2" xfId="274"/>
    <cellStyle name="20% - 强调文字颜色 6 3 2 3" xfId="275"/>
    <cellStyle name="20% - 强调文字颜色 6 3 2 4" xfId="276"/>
    <cellStyle name="20% - 强调文字颜色 6 3 3" xfId="277"/>
    <cellStyle name="20% - 强调文字颜色 6 3 3 2" xfId="278"/>
    <cellStyle name="20% - 强调文字颜色 6 3 4" xfId="279"/>
    <cellStyle name="20% - 强调文字颜色 6 3 5" xfId="280"/>
    <cellStyle name="20% - 强调文字颜色 6 4" xfId="281"/>
    <cellStyle name="20% - 强调文字颜色 6 4 2" xfId="282"/>
    <cellStyle name="20% - 强调文字颜色 6 4 2 2" xfId="283"/>
    <cellStyle name="20% - 强调文字颜色 6 4 2 2 2" xfId="284"/>
    <cellStyle name="20% - 强调文字颜色 6 4 2 3" xfId="285"/>
    <cellStyle name="20% - 强调文字颜色 6 4 2 4" xfId="286"/>
    <cellStyle name="20% - 强调文字颜色 6 4 3" xfId="287"/>
    <cellStyle name="20% - 强调文字颜色 6 4 3 2" xfId="288"/>
    <cellStyle name="20% - 强调文字颜色 6 4 4" xfId="289"/>
    <cellStyle name="20% - 强调文字颜色 6 4 5" xfId="290"/>
    <cellStyle name="20% - 强调文字颜色 6 5" xfId="291"/>
    <cellStyle name="20% - 强调文字颜色 6 5 2" xfId="292"/>
    <cellStyle name="20% - 强调文字颜色 6 5 2 2" xfId="293"/>
    <cellStyle name="20% - 强调文字颜色 6 5 2 2 2" xfId="294"/>
    <cellStyle name="20% - 强调文字颜色 6 5 2 3" xfId="295"/>
    <cellStyle name="20% - 强调文字颜色 6 5 2 4" xfId="296"/>
    <cellStyle name="20% - 强调文字颜色 6 5 3" xfId="297"/>
    <cellStyle name="20% - 强调文字颜色 6 5 3 2" xfId="298"/>
    <cellStyle name="20% - 强调文字颜色 6 5 4" xfId="299"/>
    <cellStyle name="20% - 强调文字颜色 6 5 5" xfId="300"/>
    <cellStyle name="40% - 强调文字颜色 1 2" xfId="301"/>
    <cellStyle name="40% - 强调文字颜色 1 2 2" xfId="302"/>
    <cellStyle name="40% - 强调文字颜色 1 2 2 2" xfId="303"/>
    <cellStyle name="40% - 强调文字颜色 1 2 3" xfId="304"/>
    <cellStyle name="40% - 强调文字颜色 1 3" xfId="305"/>
    <cellStyle name="40% - 强调文字颜色 1 3 2" xfId="306"/>
    <cellStyle name="40% - 强调文字颜色 1 4" xfId="307"/>
    <cellStyle name="40% - 强调文字颜色 1 4 2" xfId="308"/>
    <cellStyle name="40% - 强调文字颜色 1 5" xfId="309"/>
    <cellStyle name="40% - 强调文字颜色 1 5 2" xfId="310"/>
    <cellStyle name="40% - 强调文字颜色 2 2" xfId="311"/>
    <cellStyle name="40% - 强调文字颜色 2 2 2" xfId="312"/>
    <cellStyle name="40% - 强调文字颜色 2 2 2 2" xfId="313"/>
    <cellStyle name="40% - 强调文字颜色 2 2 3" xfId="314"/>
    <cellStyle name="40% - 强调文字颜色 2 3" xfId="315"/>
    <cellStyle name="40% - 强调文字颜色 2 3 2" xfId="316"/>
    <cellStyle name="40% - 强调文字颜色 2 4" xfId="317"/>
    <cellStyle name="40% - 强调文字颜色 2 4 2" xfId="318"/>
    <cellStyle name="40% - 强调文字颜色 2 5" xfId="319"/>
    <cellStyle name="40% - 强调文字颜色 2 5 2" xfId="320"/>
    <cellStyle name="40% - 强调文字颜色 3 2" xfId="321"/>
    <cellStyle name="40% - 强调文字颜色 3 2 2" xfId="322"/>
    <cellStyle name="40% - 强调文字颜色 3 2 2 2" xfId="323"/>
    <cellStyle name="40% - 强调文字颜色 3 2 3" xfId="324"/>
    <cellStyle name="40% - 强调文字颜色 3 3" xfId="325"/>
    <cellStyle name="40% - 强调文字颜色 3 3 2" xfId="326"/>
    <cellStyle name="40% - 强调文字颜色 3 4" xfId="327"/>
    <cellStyle name="40% - 强调文字颜色 3 4 2" xfId="328"/>
    <cellStyle name="40% - 强调文字颜色 3 5" xfId="329"/>
    <cellStyle name="40% - 强调文字颜色 3 5 2" xfId="330"/>
    <cellStyle name="40% - 强调文字颜色 4 2" xfId="331"/>
    <cellStyle name="40% - 强调文字颜色 4 2 2" xfId="332"/>
    <cellStyle name="40% - 强调文字颜色 4 2 2 2" xfId="333"/>
    <cellStyle name="40% - 强调文字颜色 4 2 3" xfId="334"/>
    <cellStyle name="40% - 强调文字颜色 4 3" xfId="335"/>
    <cellStyle name="40% - 强调文字颜色 4 3 2" xfId="336"/>
    <cellStyle name="40% - 强调文字颜色 4 4" xfId="337"/>
    <cellStyle name="40% - 强调文字颜色 4 4 2" xfId="338"/>
    <cellStyle name="40% - 强调文字颜色 4 5" xfId="339"/>
    <cellStyle name="40% - 强调文字颜色 4 5 2" xfId="340"/>
    <cellStyle name="40% - 强调文字颜色 5 2" xfId="341"/>
    <cellStyle name="40% - 强调文字颜色 5 2 2" xfId="342"/>
    <cellStyle name="40% - 强调文字颜色 5 2 2 2" xfId="343"/>
    <cellStyle name="40% - 强调文字颜色 5 2 3" xfId="344"/>
    <cellStyle name="40% - 强调文字颜色 5 3" xfId="345"/>
    <cellStyle name="40% - 强调文字颜色 5 3 2" xfId="346"/>
    <cellStyle name="40% - 强调文字颜色 5 4" xfId="347"/>
    <cellStyle name="40% - 强调文字颜色 5 4 2" xfId="348"/>
    <cellStyle name="40% - 强调文字颜色 5 5" xfId="349"/>
    <cellStyle name="40% - 强调文字颜色 5 5 2" xfId="350"/>
    <cellStyle name="40% - 强调文字颜色 6 2" xfId="351"/>
    <cellStyle name="40% - 强调文字颜色 6 2 2" xfId="352"/>
    <cellStyle name="40% - 强调文字颜色 6 2 2 2" xfId="353"/>
    <cellStyle name="40% - 强调文字颜色 6 2 3" xfId="354"/>
    <cellStyle name="40% - 强调文字颜色 6 3" xfId="355"/>
    <cellStyle name="40% - 强调文字颜色 6 3 2" xfId="356"/>
    <cellStyle name="40% - 强调文字颜色 6 4" xfId="357"/>
    <cellStyle name="40% - 强调文字颜色 6 4 2" xfId="358"/>
    <cellStyle name="40% - 强调文字颜色 6 5" xfId="359"/>
    <cellStyle name="40% - 强调文字颜色 6 5 2" xfId="360"/>
    <cellStyle name="60% - 强调文字颜色 1 2" xfId="361"/>
    <cellStyle name="60% - 强调文字颜色 1 2 2" xfId="362"/>
    <cellStyle name="60% - 强调文字颜色 1 2 2 2" xfId="363"/>
    <cellStyle name="60% - 强调文字颜色 1 2 3" xfId="364"/>
    <cellStyle name="60% - 强调文字颜色 1 2 3 2" xfId="365"/>
    <cellStyle name="60% - 强调文字颜色 1 2 3 2 2" xfId="366"/>
    <cellStyle name="60% - 强调文字颜色 1 2 3 2 3" xfId="367"/>
    <cellStyle name="60% - 强调文字颜色 1 2 3 3" xfId="368"/>
    <cellStyle name="60% - 强调文字颜色 1 2 3 4" xfId="369"/>
    <cellStyle name="60% - 强调文字颜色 1 2 4" xfId="370"/>
    <cellStyle name="60% - 强调文字颜色 1 2 4 2" xfId="371"/>
    <cellStyle name="60% - 强调文字颜色 1 2 4 3" xfId="372"/>
    <cellStyle name="60% - 强调文字颜色 1 2 5" xfId="373"/>
    <cellStyle name="60% - 强调文字颜色 1 2 6" xfId="374"/>
    <cellStyle name="60% - 强调文字颜色 1 3" xfId="375"/>
    <cellStyle name="60% - 强调文字颜色 1 3 2" xfId="376"/>
    <cellStyle name="60% - 强调文字颜色 1 3 2 2" xfId="377"/>
    <cellStyle name="60% - 强调文字颜色 1 3 2 2 2" xfId="378"/>
    <cellStyle name="60% - 强调文字颜色 1 3 2 2 3" xfId="379"/>
    <cellStyle name="60% - 强调文字颜色 1 3 2 3" xfId="380"/>
    <cellStyle name="60% - 强调文字颜色 1 3 2 4" xfId="381"/>
    <cellStyle name="60% - 强调文字颜色 1 3 3" xfId="382"/>
    <cellStyle name="60% - 强调文字颜色 1 3 3 2" xfId="383"/>
    <cellStyle name="60% - 强调文字颜色 1 3 3 3" xfId="384"/>
    <cellStyle name="60% - 强调文字颜色 1 3 4" xfId="385"/>
    <cellStyle name="60% - 强调文字颜色 1 3 5" xfId="386"/>
    <cellStyle name="60% - 强调文字颜色 1 4" xfId="387"/>
    <cellStyle name="60% - 强调文字颜色 1 4 2" xfId="388"/>
    <cellStyle name="60% - 强调文字颜色 1 4 2 2" xfId="389"/>
    <cellStyle name="60% - 强调文字颜色 1 4 2 2 2" xfId="390"/>
    <cellStyle name="60% - 强调文字颜色 1 4 2 2 3" xfId="391"/>
    <cellStyle name="60% - 强调文字颜色 1 4 2 3" xfId="392"/>
    <cellStyle name="60% - 强调文字颜色 1 4 2 4" xfId="393"/>
    <cellStyle name="60% - 强调文字颜色 1 4 3" xfId="394"/>
    <cellStyle name="60% - 强调文字颜色 1 4 3 2" xfId="395"/>
    <cellStyle name="60% - 强调文字颜色 1 4 3 3" xfId="396"/>
    <cellStyle name="60% - 强调文字颜色 1 4 4" xfId="397"/>
    <cellStyle name="60% - 强调文字颜色 1 4 5" xfId="398"/>
    <cellStyle name="60% - 强调文字颜色 1 5" xfId="399"/>
    <cellStyle name="60% - 强调文字颜色 1 5 2" xfId="400"/>
    <cellStyle name="60% - 强调文字颜色 1 5 2 2" xfId="401"/>
    <cellStyle name="60% - 强调文字颜色 1 5 2 2 2" xfId="402"/>
    <cellStyle name="60% - 强调文字颜色 1 5 2 2 3" xfId="403"/>
    <cellStyle name="60% - 强调文字颜色 1 5 2 3" xfId="404"/>
    <cellStyle name="60% - 强调文字颜色 1 5 2 4" xfId="405"/>
    <cellStyle name="60% - 强调文字颜色 1 5 3" xfId="406"/>
    <cellStyle name="60% - 强调文字颜色 1 5 3 2" xfId="407"/>
    <cellStyle name="60% - 强调文字颜色 1 5 3 3" xfId="408"/>
    <cellStyle name="60% - 强调文字颜色 1 5 4" xfId="409"/>
    <cellStyle name="60% - 强调文字颜色 1 5 5" xfId="410"/>
    <cellStyle name="60% - 强调文字颜色 2 2" xfId="411"/>
    <cellStyle name="60% - 强调文字颜色 2 2 2" xfId="412"/>
    <cellStyle name="60% - 强调文字颜色 2 2 2 2" xfId="413"/>
    <cellStyle name="60% - 强调文字颜色 2 2 3" xfId="414"/>
    <cellStyle name="60% - 强调文字颜色 2 2 3 2" xfId="415"/>
    <cellStyle name="60% - 强调文字颜色 2 2 3 2 2" xfId="416"/>
    <cellStyle name="60% - 强调文字颜色 2 2 3 2 3" xfId="417"/>
    <cellStyle name="60% - 强调文字颜色 2 2 3 3" xfId="418"/>
    <cellStyle name="60% - 强调文字颜色 2 2 3 4" xfId="419"/>
    <cellStyle name="60% - 强调文字颜色 2 2 4" xfId="420"/>
    <cellStyle name="60% - 强调文字颜色 2 2 4 2" xfId="421"/>
    <cellStyle name="60% - 强调文字颜色 2 2 4 3" xfId="422"/>
    <cellStyle name="60% - 强调文字颜色 2 2 5" xfId="423"/>
    <cellStyle name="60% - 强调文字颜色 2 2 6" xfId="424"/>
    <cellStyle name="60% - 强调文字颜色 2 3" xfId="425"/>
    <cellStyle name="60% - 强调文字颜色 2 3 2" xfId="426"/>
    <cellStyle name="60% - 强调文字颜色 2 3 2 2" xfId="427"/>
    <cellStyle name="60% - 强调文字颜色 2 3 2 2 2" xfId="428"/>
    <cellStyle name="60% - 强调文字颜色 2 3 2 2 3" xfId="429"/>
    <cellStyle name="60% - 强调文字颜色 2 3 2 3" xfId="430"/>
    <cellStyle name="60% - 强调文字颜色 2 3 2 4" xfId="431"/>
    <cellStyle name="60% - 强调文字颜色 2 3 3" xfId="432"/>
    <cellStyle name="60% - 强调文字颜色 2 3 3 2" xfId="433"/>
    <cellStyle name="60% - 强调文字颜色 2 3 3 3" xfId="434"/>
    <cellStyle name="60% - 强调文字颜色 2 3 4" xfId="435"/>
    <cellStyle name="60% - 强调文字颜色 2 3 5" xfId="436"/>
    <cellStyle name="60% - 强调文字颜色 2 4" xfId="437"/>
    <cellStyle name="60% - 强调文字颜色 2 4 2" xfId="438"/>
    <cellStyle name="60% - 强调文字颜色 2 4 2 2" xfId="439"/>
    <cellStyle name="60% - 强调文字颜色 2 4 2 2 2" xfId="440"/>
    <cellStyle name="60% - 强调文字颜色 2 4 2 2 3" xfId="441"/>
    <cellStyle name="60% - 强调文字颜色 2 4 2 3" xfId="442"/>
    <cellStyle name="60% - 强调文字颜色 2 4 2 4" xfId="443"/>
    <cellStyle name="60% - 强调文字颜色 2 4 3" xfId="444"/>
    <cellStyle name="60% - 强调文字颜色 2 4 3 2" xfId="445"/>
    <cellStyle name="60% - 强调文字颜色 2 4 3 3" xfId="446"/>
    <cellStyle name="60% - 强调文字颜色 2 4 4" xfId="447"/>
    <cellStyle name="60% - 强调文字颜色 2 4 5" xfId="448"/>
    <cellStyle name="60% - 强调文字颜色 2 5" xfId="449"/>
    <cellStyle name="60% - 强调文字颜色 2 5 2" xfId="450"/>
    <cellStyle name="60% - 强调文字颜色 2 5 2 2" xfId="451"/>
    <cellStyle name="60% - 强调文字颜色 2 5 2 2 2" xfId="452"/>
    <cellStyle name="60% - 强调文字颜色 2 5 2 2 3" xfId="453"/>
    <cellStyle name="60% - 强调文字颜色 2 5 2 3" xfId="454"/>
    <cellStyle name="60% - 强调文字颜色 2 5 2 4" xfId="455"/>
    <cellStyle name="60% - 强调文字颜色 2 5 3" xfId="456"/>
    <cellStyle name="60% - 强调文字颜色 2 5 3 2" xfId="457"/>
    <cellStyle name="60% - 强调文字颜色 2 5 3 3" xfId="458"/>
    <cellStyle name="60% - 强调文字颜色 2 5 4" xfId="459"/>
    <cellStyle name="60% - 强调文字颜色 2 5 5" xfId="460"/>
    <cellStyle name="60% - 强调文字颜色 3 2" xfId="461"/>
    <cellStyle name="60% - 强调文字颜色 3 2 2" xfId="462"/>
    <cellStyle name="60% - 强调文字颜色 3 2 2 2" xfId="463"/>
    <cellStyle name="60% - 强调文字颜色 3 2 3" xfId="464"/>
    <cellStyle name="60% - 强调文字颜色 3 2 3 2" xfId="465"/>
    <cellStyle name="60% - 强调文字颜色 3 2 3 2 2" xfId="466"/>
    <cellStyle name="60% - 强调文字颜色 3 2 3 2 3" xfId="467"/>
    <cellStyle name="60% - 强调文字颜色 3 2 3 3" xfId="468"/>
    <cellStyle name="60% - 强调文字颜色 3 2 3 4" xfId="469"/>
    <cellStyle name="60% - 强调文字颜色 3 2 4" xfId="470"/>
    <cellStyle name="60% - 强调文字颜色 3 2 4 2" xfId="471"/>
    <cellStyle name="60% - 强调文字颜色 3 2 4 3" xfId="472"/>
    <cellStyle name="60% - 强调文字颜色 3 2 5" xfId="473"/>
    <cellStyle name="60% - 强调文字颜色 3 2 6" xfId="474"/>
    <cellStyle name="60% - 强调文字颜色 3 3" xfId="475"/>
    <cellStyle name="60% - 强调文字颜色 3 3 2" xfId="476"/>
    <cellStyle name="60% - 强调文字颜色 3 3 2 2" xfId="477"/>
    <cellStyle name="60% - 强调文字颜色 3 3 2 2 2" xfId="478"/>
    <cellStyle name="60% - 强调文字颜色 3 3 2 2 3" xfId="479"/>
    <cellStyle name="60% - 强调文字颜色 3 3 2 3" xfId="480"/>
    <cellStyle name="60% - 强调文字颜色 3 3 2 4" xfId="481"/>
    <cellStyle name="60% - 强调文字颜色 3 3 3" xfId="482"/>
    <cellStyle name="60% - 强调文字颜色 3 3 3 2" xfId="483"/>
    <cellStyle name="60% - 强调文字颜色 3 3 3 3" xfId="484"/>
    <cellStyle name="60% - 强调文字颜色 3 3 4" xfId="485"/>
    <cellStyle name="60% - 强调文字颜色 3 3 5" xfId="486"/>
    <cellStyle name="60% - 强调文字颜色 3 4" xfId="487"/>
    <cellStyle name="60% - 强调文字颜色 3 4 2" xfId="488"/>
    <cellStyle name="60% - 强调文字颜色 3 4 2 2" xfId="489"/>
    <cellStyle name="60% - 强调文字颜色 3 4 2 2 2" xfId="490"/>
    <cellStyle name="60% - 强调文字颜色 3 4 2 2 3" xfId="491"/>
    <cellStyle name="60% - 强调文字颜色 3 4 2 3" xfId="492"/>
    <cellStyle name="60% - 强调文字颜色 3 4 2 4" xfId="493"/>
    <cellStyle name="60% - 强调文字颜色 3 4 3" xfId="494"/>
    <cellStyle name="60% - 强调文字颜色 3 4 3 2" xfId="495"/>
    <cellStyle name="60% - 强调文字颜色 3 4 3 3" xfId="496"/>
    <cellStyle name="60% - 强调文字颜色 3 4 4" xfId="497"/>
    <cellStyle name="60% - 强调文字颜色 3 4 5" xfId="498"/>
    <cellStyle name="60% - 强调文字颜色 3 5" xfId="499"/>
    <cellStyle name="60% - 强调文字颜色 3 5 2" xfId="500"/>
    <cellStyle name="60% - 强调文字颜色 3 5 2 2" xfId="501"/>
    <cellStyle name="60% - 强调文字颜色 3 5 2 2 2" xfId="502"/>
    <cellStyle name="60% - 强调文字颜色 3 5 2 2 3" xfId="503"/>
    <cellStyle name="60% - 强调文字颜色 3 5 2 3" xfId="504"/>
    <cellStyle name="60% - 强调文字颜色 3 5 2 4" xfId="505"/>
    <cellStyle name="60% - 强调文字颜色 3 5 3" xfId="506"/>
    <cellStyle name="60% - 强调文字颜色 3 5 3 2" xfId="507"/>
    <cellStyle name="60% - 强调文字颜色 3 5 3 3" xfId="508"/>
    <cellStyle name="60% - 强调文字颜色 3 5 4" xfId="509"/>
    <cellStyle name="60% - 强调文字颜色 3 5 5" xfId="510"/>
    <cellStyle name="60% - 强调文字颜色 4 2" xfId="511"/>
    <cellStyle name="60% - 强调文字颜色 4 2 2" xfId="512"/>
    <cellStyle name="60% - 强调文字颜色 4 2 2 2" xfId="513"/>
    <cellStyle name="60% - 强调文字颜色 4 2 3" xfId="514"/>
    <cellStyle name="60% - 强调文字颜色 4 2 3 2" xfId="515"/>
    <cellStyle name="60% - 强调文字颜色 4 2 3 2 2" xfId="516"/>
    <cellStyle name="60% - 强调文字颜色 4 2 3 2 3" xfId="517"/>
    <cellStyle name="60% - 强调文字颜色 4 2 3 3" xfId="518"/>
    <cellStyle name="60% - 强调文字颜色 4 2 3 4" xfId="519"/>
    <cellStyle name="60% - 强调文字颜色 4 2 4" xfId="520"/>
    <cellStyle name="60% - 强调文字颜色 4 2 4 2" xfId="521"/>
    <cellStyle name="60% - 强调文字颜色 4 2 4 3" xfId="522"/>
    <cellStyle name="60% - 强调文字颜色 4 2 5" xfId="523"/>
    <cellStyle name="60% - 强调文字颜色 4 2 6" xfId="524"/>
    <cellStyle name="60% - 强调文字颜色 4 3" xfId="525"/>
    <cellStyle name="60% - 强调文字颜色 4 3 2" xfId="526"/>
    <cellStyle name="60% - 强调文字颜色 4 3 2 2" xfId="527"/>
    <cellStyle name="60% - 强调文字颜色 4 3 2 2 2" xfId="528"/>
    <cellStyle name="60% - 强调文字颜色 4 3 2 2 3" xfId="529"/>
    <cellStyle name="60% - 强调文字颜色 4 3 2 3" xfId="530"/>
    <cellStyle name="60% - 强调文字颜色 4 3 2 4" xfId="531"/>
    <cellStyle name="60% - 强调文字颜色 4 3 3" xfId="532"/>
    <cellStyle name="60% - 强调文字颜色 4 3 3 2" xfId="533"/>
    <cellStyle name="60% - 强调文字颜色 4 3 3 3" xfId="534"/>
    <cellStyle name="60% - 强调文字颜色 4 3 4" xfId="535"/>
    <cellStyle name="60% - 强调文字颜色 4 3 5" xfId="536"/>
    <cellStyle name="60% - 强调文字颜色 4 4" xfId="537"/>
    <cellStyle name="60% - 强调文字颜色 4 4 2" xfId="538"/>
    <cellStyle name="60% - 强调文字颜色 4 4 2 2" xfId="539"/>
    <cellStyle name="60% - 强调文字颜色 4 4 2 2 2" xfId="540"/>
    <cellStyle name="60% - 强调文字颜色 4 4 2 2 3" xfId="541"/>
    <cellStyle name="60% - 强调文字颜色 4 4 2 3" xfId="542"/>
    <cellStyle name="60% - 强调文字颜色 4 4 2 4" xfId="543"/>
    <cellStyle name="60% - 强调文字颜色 4 4 3" xfId="544"/>
    <cellStyle name="60% - 强调文字颜色 4 4 3 2" xfId="545"/>
    <cellStyle name="60% - 强调文字颜色 4 4 3 3" xfId="546"/>
    <cellStyle name="60% - 强调文字颜色 4 4 4" xfId="547"/>
    <cellStyle name="60% - 强调文字颜色 4 4 5" xfId="548"/>
    <cellStyle name="60% - 强调文字颜色 4 5" xfId="549"/>
    <cellStyle name="60% - 强调文字颜色 4 5 2" xfId="550"/>
    <cellStyle name="60% - 强调文字颜色 4 5 2 2" xfId="551"/>
    <cellStyle name="60% - 强调文字颜色 4 5 2 2 2" xfId="552"/>
    <cellStyle name="60% - 强调文字颜色 4 5 2 2 3" xfId="553"/>
    <cellStyle name="60% - 强调文字颜色 4 5 2 3" xfId="554"/>
    <cellStyle name="60% - 强调文字颜色 4 5 2 4" xfId="555"/>
    <cellStyle name="60% - 强调文字颜色 4 5 3" xfId="556"/>
    <cellStyle name="60% - 强调文字颜色 4 5 3 2" xfId="557"/>
    <cellStyle name="60% - 强调文字颜色 4 5 3 3" xfId="558"/>
    <cellStyle name="60% - 强调文字颜色 4 5 4" xfId="559"/>
    <cellStyle name="60% - 强调文字颜色 4 5 5" xfId="560"/>
    <cellStyle name="60% - 强调文字颜色 5 2" xfId="561"/>
    <cellStyle name="60% - 强调文字颜色 5 2 2" xfId="562"/>
    <cellStyle name="60% - 强调文字颜色 5 2 2 2" xfId="563"/>
    <cellStyle name="60% - 强调文字颜色 5 2 3" xfId="564"/>
    <cellStyle name="60% - 强调文字颜色 5 2 3 2" xfId="565"/>
    <cellStyle name="60% - 强调文字颜色 5 2 3 2 2" xfId="566"/>
    <cellStyle name="60% - 强调文字颜色 5 2 3 2 3" xfId="567"/>
    <cellStyle name="60% - 强调文字颜色 5 2 3 3" xfId="568"/>
    <cellStyle name="60% - 强调文字颜色 5 2 3 4" xfId="569"/>
    <cellStyle name="60% - 强调文字颜色 5 2 4" xfId="570"/>
    <cellStyle name="60% - 强调文字颜色 5 2 4 2" xfId="571"/>
    <cellStyle name="60% - 强调文字颜色 5 2 4 3" xfId="572"/>
    <cellStyle name="60% - 强调文字颜色 5 2 5" xfId="573"/>
    <cellStyle name="60% - 强调文字颜色 5 2 6" xfId="574"/>
    <cellStyle name="60% - 强调文字颜色 5 3" xfId="575"/>
    <cellStyle name="60% - 强调文字颜色 5 3 2" xfId="576"/>
    <cellStyle name="60% - 强调文字颜色 5 3 2 2" xfId="577"/>
    <cellStyle name="60% - 强调文字颜色 5 3 2 2 2" xfId="578"/>
    <cellStyle name="60% - 强调文字颜色 5 3 2 2 3" xfId="579"/>
    <cellStyle name="60% - 强调文字颜色 5 3 2 3" xfId="580"/>
    <cellStyle name="60% - 强调文字颜色 5 3 2 4" xfId="581"/>
    <cellStyle name="60% - 强调文字颜色 5 3 3" xfId="582"/>
    <cellStyle name="60% - 强调文字颜色 5 3 3 2" xfId="583"/>
    <cellStyle name="60% - 强调文字颜色 5 3 3 3" xfId="584"/>
    <cellStyle name="60% - 强调文字颜色 5 3 4" xfId="585"/>
    <cellStyle name="60% - 强调文字颜色 5 3 5" xfId="586"/>
    <cellStyle name="60% - 强调文字颜色 5 4" xfId="587"/>
    <cellStyle name="60% - 强调文字颜色 5 4 2" xfId="588"/>
    <cellStyle name="60% - 强调文字颜色 5 4 2 2" xfId="589"/>
    <cellStyle name="60% - 强调文字颜色 5 4 2 2 2" xfId="590"/>
    <cellStyle name="60% - 强调文字颜色 5 4 2 2 3" xfId="591"/>
    <cellStyle name="60% - 强调文字颜色 5 4 2 3" xfId="592"/>
    <cellStyle name="60% - 强调文字颜色 5 4 2 4" xfId="593"/>
    <cellStyle name="60% - 强调文字颜色 5 4 3" xfId="594"/>
    <cellStyle name="60% - 强调文字颜色 5 4 3 2" xfId="595"/>
    <cellStyle name="60% - 强调文字颜色 5 4 3 3" xfId="596"/>
    <cellStyle name="60% - 强调文字颜色 5 4 4" xfId="597"/>
    <cellStyle name="60% - 强调文字颜色 5 4 5" xfId="598"/>
    <cellStyle name="60% - 强调文字颜色 5 5" xfId="599"/>
    <cellStyle name="60% - 强调文字颜色 5 5 2" xfId="600"/>
    <cellStyle name="60% - 强调文字颜色 5 5 2 2" xfId="601"/>
    <cellStyle name="60% - 强调文字颜色 5 5 2 2 2" xfId="602"/>
    <cellStyle name="60% - 强调文字颜色 5 5 2 2 3" xfId="603"/>
    <cellStyle name="60% - 强调文字颜色 5 5 2 3" xfId="604"/>
    <cellStyle name="60% - 强调文字颜色 5 5 2 4" xfId="605"/>
    <cellStyle name="60% - 强调文字颜色 5 5 3" xfId="606"/>
    <cellStyle name="60% - 强调文字颜色 5 5 3 2" xfId="607"/>
    <cellStyle name="60% - 强调文字颜色 5 5 3 3" xfId="608"/>
    <cellStyle name="60% - 强调文字颜色 5 5 4" xfId="609"/>
    <cellStyle name="60% - 强调文字颜色 5 5 5" xfId="610"/>
    <cellStyle name="60% - 强调文字颜色 6 2" xfId="611"/>
    <cellStyle name="60% - 强调文字颜色 6 2 2" xfId="612"/>
    <cellStyle name="60% - 强调文字颜色 6 2 2 2" xfId="613"/>
    <cellStyle name="60% - 强调文字颜色 6 2 3" xfId="614"/>
    <cellStyle name="60% - 强调文字颜色 6 2 3 2" xfId="615"/>
    <cellStyle name="60% - 强调文字颜色 6 2 3 2 2" xfId="616"/>
    <cellStyle name="60% - 强调文字颜色 6 2 3 2 3" xfId="617"/>
    <cellStyle name="60% - 强调文字颜色 6 2 3 3" xfId="618"/>
    <cellStyle name="60% - 强调文字颜色 6 2 3 4" xfId="619"/>
    <cellStyle name="60% - 强调文字颜色 6 2 4" xfId="620"/>
    <cellStyle name="60% - 强调文字颜色 6 2 4 2" xfId="621"/>
    <cellStyle name="60% - 强调文字颜色 6 2 4 3" xfId="622"/>
    <cellStyle name="60% - 强调文字颜色 6 2 5" xfId="623"/>
    <cellStyle name="60% - 强调文字颜色 6 2 6" xfId="624"/>
    <cellStyle name="60% - 强调文字颜色 6 3" xfId="625"/>
    <cellStyle name="60% - 强调文字颜色 6 3 2" xfId="626"/>
    <cellStyle name="60% - 强调文字颜色 6 3 2 2" xfId="627"/>
    <cellStyle name="60% - 强调文字颜色 6 3 2 2 2" xfId="628"/>
    <cellStyle name="60% - 强调文字颜色 6 3 2 2 3" xfId="629"/>
    <cellStyle name="60% - 强调文字颜色 6 3 2 3" xfId="630"/>
    <cellStyle name="60% - 强调文字颜色 6 3 2 4" xfId="631"/>
    <cellStyle name="60% - 强调文字颜色 6 3 3" xfId="632"/>
    <cellStyle name="60% - 强调文字颜色 6 3 3 2" xfId="633"/>
    <cellStyle name="60% - 强调文字颜色 6 3 3 3" xfId="634"/>
    <cellStyle name="60% - 强调文字颜色 6 3 4" xfId="635"/>
    <cellStyle name="60% - 强调文字颜色 6 3 5" xfId="636"/>
    <cellStyle name="60% - 强调文字颜色 6 4" xfId="637"/>
    <cellStyle name="60% - 强调文字颜色 6 4 2" xfId="638"/>
    <cellStyle name="60% - 强调文字颜色 6 4 2 2" xfId="639"/>
    <cellStyle name="60% - 强调文字颜色 6 4 2 2 2" xfId="640"/>
    <cellStyle name="60% - 强调文字颜色 6 4 2 2 3" xfId="641"/>
    <cellStyle name="60% - 强调文字颜色 6 4 2 3" xfId="642"/>
    <cellStyle name="60% - 强调文字颜色 6 4 2 4" xfId="643"/>
    <cellStyle name="60% - 强调文字颜色 6 4 3" xfId="644"/>
    <cellStyle name="60% - 强调文字颜色 6 4 3 2" xfId="645"/>
    <cellStyle name="60% - 强调文字颜色 6 4 3 3" xfId="646"/>
    <cellStyle name="60% - 强调文字颜色 6 4 4" xfId="647"/>
    <cellStyle name="60% - 强调文字颜色 6 4 5" xfId="648"/>
    <cellStyle name="60% - 强调文字颜色 6 5" xfId="649"/>
    <cellStyle name="60% - 强调文字颜色 6 5 2" xfId="650"/>
    <cellStyle name="60% - 强调文字颜色 6 5 2 2" xfId="651"/>
    <cellStyle name="60% - 强调文字颜色 6 5 2 2 2" xfId="652"/>
    <cellStyle name="60% - 强调文字颜色 6 5 2 2 3" xfId="653"/>
    <cellStyle name="60% - 强调文字颜色 6 5 2 3" xfId="654"/>
    <cellStyle name="60% - 强调文字颜色 6 5 2 4" xfId="655"/>
    <cellStyle name="60% - 强调文字颜色 6 5 3" xfId="656"/>
    <cellStyle name="60% - 强调文字颜色 6 5 3 2" xfId="657"/>
    <cellStyle name="60% - 强调文字颜色 6 5 3 3" xfId="658"/>
    <cellStyle name="60% - 强调文字颜色 6 5 4" xfId="659"/>
    <cellStyle name="60% - 强调文字颜色 6 5 5" xfId="660"/>
    <cellStyle name="Normal" xfId="661"/>
    <cellStyle name="Normal 2" xfId="662"/>
    <cellStyle name="Normal 2 2" xfId="663"/>
    <cellStyle name="Normal 2 2 2" xfId="664"/>
    <cellStyle name="Normal 2 2 2 2" xfId="665"/>
    <cellStyle name="Normal 2 2 3" xfId="666"/>
    <cellStyle name="Normal 2 3" xfId="667"/>
    <cellStyle name="Normal 2 3 2" xfId="668"/>
    <cellStyle name="Normal 2 3 2 2" xfId="669"/>
    <cellStyle name="Normal 2 3 3" xfId="670"/>
    <cellStyle name="Normal 2 4" xfId="671"/>
    <cellStyle name="Normal 2 4 2" xfId="672"/>
    <cellStyle name="Normal 2 5" xfId="673"/>
    <cellStyle name="Normal 2 5 2" xfId="674"/>
    <cellStyle name="Normal 2 5 2 2" xfId="675"/>
    <cellStyle name="Normal 2 5 3" xfId="676"/>
    <cellStyle name="Normal 2 6" xfId="677"/>
    <cellStyle name="Normal 2 6 2" xfId="678"/>
    <cellStyle name="Normal 2 7" xfId="679"/>
    <cellStyle name="Normal 3" xfId="680"/>
    <cellStyle name="标题 1 2" xfId="681"/>
    <cellStyle name="标题 1 2 2" xfId="682"/>
    <cellStyle name="标题 1 2 2 2" xfId="683"/>
    <cellStyle name="标题 1 2 3" xfId="684"/>
    <cellStyle name="标题 1 3" xfId="685"/>
    <cellStyle name="标题 1 3 2" xfId="686"/>
    <cellStyle name="标题 1 4" xfId="687"/>
    <cellStyle name="标题 1 4 2" xfId="688"/>
    <cellStyle name="标题 1 5" xfId="689"/>
    <cellStyle name="标题 1 5 2" xfId="690"/>
    <cellStyle name="标题 2 2" xfId="691"/>
    <cellStyle name="标题 2 2 2" xfId="692"/>
    <cellStyle name="标题 2 2 2 2" xfId="693"/>
    <cellStyle name="标题 2 2 3" xfId="694"/>
    <cellStyle name="标题 2 3" xfId="695"/>
    <cellStyle name="标题 2 3 2" xfId="696"/>
    <cellStyle name="标题 2 4" xfId="697"/>
    <cellStyle name="标题 2 4 2" xfId="698"/>
    <cellStyle name="标题 2 5" xfId="699"/>
    <cellStyle name="标题 2 5 2" xfId="700"/>
    <cellStyle name="标题 3 2" xfId="701"/>
    <cellStyle name="标题 3 2 2" xfId="702"/>
    <cellStyle name="标题 3 2 2 2" xfId="703"/>
    <cellStyle name="标题 3 2 3" xfId="704"/>
    <cellStyle name="标题 3 2 3 2" xfId="705"/>
    <cellStyle name="标题 3 2 3 2 2" xfId="706"/>
    <cellStyle name="标题 3 2 3 3" xfId="707"/>
    <cellStyle name="标题 3 2 3 4" xfId="708"/>
    <cellStyle name="标题 3 2 4" xfId="709"/>
    <cellStyle name="标题 3 2 4 2" xfId="710"/>
    <cellStyle name="标题 3 2 5" xfId="711"/>
    <cellStyle name="标题 3 2 6" xfId="712"/>
    <cellStyle name="标题 3 3" xfId="713"/>
    <cellStyle name="标题 3 3 2" xfId="714"/>
    <cellStyle name="标题 3 3 2 2" xfId="715"/>
    <cellStyle name="标题 3 3 2 2 2" xfId="716"/>
    <cellStyle name="标题 3 3 2 3" xfId="717"/>
    <cellStyle name="标题 3 3 2 4" xfId="718"/>
    <cellStyle name="标题 3 3 3" xfId="719"/>
    <cellStyle name="标题 3 3 3 2" xfId="720"/>
    <cellStyle name="标题 3 3 4" xfId="721"/>
    <cellStyle name="标题 3 3 5" xfId="722"/>
    <cellStyle name="标题 3 4" xfId="723"/>
    <cellStyle name="标题 3 4 2" xfId="724"/>
    <cellStyle name="标题 3 4 2 2" xfId="725"/>
    <cellStyle name="标题 3 4 2 2 2" xfId="726"/>
    <cellStyle name="标题 3 4 2 3" xfId="727"/>
    <cellStyle name="标题 3 4 2 4" xfId="728"/>
    <cellStyle name="标题 3 4 3" xfId="729"/>
    <cellStyle name="标题 3 4 3 2" xfId="730"/>
    <cellStyle name="标题 3 4 4" xfId="731"/>
    <cellStyle name="标题 3 4 5" xfId="732"/>
    <cellStyle name="标题 3 5" xfId="733"/>
    <cellStyle name="标题 3 5 2" xfId="734"/>
    <cellStyle name="标题 3 5 2 2" xfId="735"/>
    <cellStyle name="标题 3 5 2 2 2" xfId="736"/>
    <cellStyle name="标题 3 5 2 3" xfId="737"/>
    <cellStyle name="标题 3 5 2 4" xfId="738"/>
    <cellStyle name="标题 3 5 3" xfId="739"/>
    <cellStyle name="标题 3 5 3 2" xfId="740"/>
    <cellStyle name="标题 3 5 4" xfId="741"/>
    <cellStyle name="标题 3 5 5" xfId="742"/>
    <cellStyle name="标题 4 2" xfId="743"/>
    <cellStyle name="标题 4 2 2" xfId="744"/>
    <cellStyle name="标题 4 2 2 2" xfId="745"/>
    <cellStyle name="标题 4 2 3" xfId="746"/>
    <cellStyle name="标题 4 3" xfId="747"/>
    <cellStyle name="标题 4 3 2" xfId="748"/>
    <cellStyle name="标题 4 4" xfId="749"/>
    <cellStyle name="标题 4 4 2" xfId="750"/>
    <cellStyle name="标题 4 5" xfId="751"/>
    <cellStyle name="标题 4 5 2" xfId="752"/>
    <cellStyle name="标题 5" xfId="753"/>
    <cellStyle name="标题 5 2" xfId="754"/>
    <cellStyle name="标题 5 2 2" xfId="755"/>
    <cellStyle name="标题 5 3" xfId="756"/>
    <cellStyle name="标题 6" xfId="757"/>
    <cellStyle name="标题 6 2" xfId="758"/>
    <cellStyle name="标题 7" xfId="759"/>
    <cellStyle name="标题 7 2" xfId="760"/>
    <cellStyle name="标题 8" xfId="761"/>
    <cellStyle name="标题 8 2" xfId="762"/>
    <cellStyle name="差 2" xfId="763"/>
    <cellStyle name="差 2 2" xfId="764"/>
    <cellStyle name="差 2 2 2" xfId="765"/>
    <cellStyle name="差 2 3" xfId="766"/>
    <cellStyle name="差 2 3 2" xfId="767"/>
    <cellStyle name="差 2 4" xfId="768"/>
    <cellStyle name="差 3" xfId="769"/>
    <cellStyle name="差 3 2" xfId="770"/>
    <cellStyle name="差 3 2 2" xfId="771"/>
    <cellStyle name="差 3 3" xfId="772"/>
    <cellStyle name="差 4" xfId="773"/>
    <cellStyle name="差 4 2" xfId="774"/>
    <cellStyle name="差 4 2 2" xfId="775"/>
    <cellStyle name="差 4 3" xfId="776"/>
    <cellStyle name="差 5" xfId="777"/>
    <cellStyle name="差 5 2" xfId="778"/>
    <cellStyle name="差 5 2 2" xfId="779"/>
    <cellStyle name="差 5 3" xfId="780"/>
    <cellStyle name="差_4、桥梁监测费用表" xfId="781"/>
    <cellStyle name="差_4、桥梁监测费用表 2" xfId="782"/>
    <cellStyle name="差_4、桥梁监测费用表 2 2" xfId="783"/>
    <cellStyle name="差_4、桥梁监测费用表 2 2 2" xfId="784"/>
    <cellStyle name="差_4、桥梁监测费用表 2 2 2 2" xfId="785"/>
    <cellStyle name="差_4、桥梁监测费用表 2 2 3" xfId="786"/>
    <cellStyle name="差_4、桥梁监测费用表 2 2 3 2" xfId="787"/>
    <cellStyle name="差_4、桥梁监测费用表 2 2 4" xfId="788"/>
    <cellStyle name="差_4、桥梁监测费用表 2 2 4 2" xfId="789"/>
    <cellStyle name="差_4、桥梁监测费用表 2 2 5" xfId="790"/>
    <cellStyle name="差_4、桥梁监测费用表 2 3" xfId="791"/>
    <cellStyle name="差_4、桥梁监测费用表 2 3 2" xfId="792"/>
    <cellStyle name="差_4、桥梁监测费用表 2 4" xfId="793"/>
    <cellStyle name="差_4、桥梁监测费用表 2 4 2" xfId="794"/>
    <cellStyle name="差_4、桥梁监测费用表 2 5" xfId="795"/>
    <cellStyle name="差_4、桥梁监测费用表 3" xfId="796"/>
    <cellStyle name="差_4、桥梁监测费用表 3 2" xfId="797"/>
    <cellStyle name="差_4、桥梁监测费用表 3 2 2" xfId="798"/>
    <cellStyle name="差_4、桥梁监测费用表 3 3" xfId="799"/>
    <cellStyle name="差_4、桥梁监测费用表 3 3 2" xfId="800"/>
    <cellStyle name="差_4、桥梁监测费用表 3 4" xfId="801"/>
    <cellStyle name="差_4、桥梁监测费用表 3 4 2" xfId="802"/>
    <cellStyle name="差_4、桥梁监测费用表 3 5" xfId="803"/>
    <cellStyle name="差_4、桥梁监测费用表 4" xfId="804"/>
    <cellStyle name="差_4、桥梁监测费用表 4 2" xfId="805"/>
    <cellStyle name="差_4、桥梁监测费用表 5" xfId="806"/>
    <cellStyle name="差_4、桥梁监测费用表 5 2" xfId="807"/>
    <cellStyle name="差_4、桥梁监测费用表 6" xfId="808"/>
    <cellStyle name="差_Sheet1" xfId="809"/>
    <cellStyle name="差_Sheet1 2" xfId="810"/>
    <cellStyle name="差_Sheet1 2 2" xfId="811"/>
    <cellStyle name="差_Sheet1 3" xfId="812"/>
    <cellStyle name="差_Sheet1 3 2" xfId="813"/>
    <cellStyle name="差_Sheet1 4" xfId="814"/>
    <cellStyle name="差_实体检测" xfId="815"/>
    <cellStyle name="差_实体检测 2" xfId="816"/>
    <cellStyle name="差_实体检测 2 2" xfId="817"/>
    <cellStyle name="差_实体检测 3" xfId="818"/>
    <cellStyle name="常规 10" xfId="819"/>
    <cellStyle name="常规 10 2" xfId="820"/>
    <cellStyle name="常规 10 2 2" xfId="821"/>
    <cellStyle name="常规 10 2 2 2" xfId="822"/>
    <cellStyle name="常规 10 2 2 3" xfId="823"/>
    <cellStyle name="常规 10 2 2 3 2" xfId="824"/>
    <cellStyle name="常规 10 2 3" xfId="825"/>
    <cellStyle name="常规 10 2 3 2" xfId="826"/>
    <cellStyle name="常规 10 2 4" xfId="827"/>
    <cellStyle name="常规 10 2 4 2" xfId="828"/>
    <cellStyle name="常规 10 2 4 2 2" xfId="829"/>
    <cellStyle name="常规 10 2 4 3" xfId="830"/>
    <cellStyle name="常规 10 2 4 3 2" xfId="831"/>
    <cellStyle name="常规 10 2 4 4" xfId="832"/>
    <cellStyle name="常规 10 2 5" xfId="833"/>
    <cellStyle name="常规 10 3" xfId="834"/>
    <cellStyle name="常规 10 3 2" xfId="835"/>
    <cellStyle name="常规 10 3 2 2" xfId="836"/>
    <cellStyle name="常规 10 3 3" xfId="837"/>
    <cellStyle name="常规 10 3 3 2" xfId="838"/>
    <cellStyle name="常规 10 3 4" xfId="839"/>
    <cellStyle name="常规 10 4" xfId="840"/>
    <cellStyle name="常规 10 4 2" xfId="841"/>
    <cellStyle name="常规 10 5" xfId="842"/>
    <cellStyle name="常规 11" xfId="843"/>
    <cellStyle name="常规 11 2" xfId="844"/>
    <cellStyle name="常规 11 2 2" xfId="845"/>
    <cellStyle name="常规 11 3" xfId="846"/>
    <cellStyle name="常规 11 3 2" xfId="847"/>
    <cellStyle name="常规 11 4" xfId="848"/>
    <cellStyle name="常规 11 4 2" xfId="849"/>
    <cellStyle name="常规 11 5" xfId="850"/>
    <cellStyle name="常规 11 5 2" xfId="851"/>
    <cellStyle name="常规 11 6" xfId="852"/>
    <cellStyle name="常规 12" xfId="853"/>
    <cellStyle name="常规 12 2" xfId="854"/>
    <cellStyle name="常规 12 2 2" xfId="855"/>
    <cellStyle name="常规 12 3" xfId="856"/>
    <cellStyle name="常规 12 3 2" xfId="857"/>
    <cellStyle name="常规 12 4" xfId="858"/>
    <cellStyle name="常规 12 4 2" xfId="859"/>
    <cellStyle name="常规 12 5" xfId="860"/>
    <cellStyle name="常规 13" xfId="861"/>
    <cellStyle name="常规 13 2" xfId="862"/>
    <cellStyle name="常规 14" xfId="863"/>
    <cellStyle name="常规 14 2" xfId="864"/>
    <cellStyle name="常规 14 2 2" xfId="865"/>
    <cellStyle name="常规 14 3" xfId="866"/>
    <cellStyle name="常规 14 4" xfId="867"/>
    <cellStyle name="常规 14 5" xfId="868"/>
    <cellStyle name="常规 14 5 2" xfId="869"/>
    <cellStyle name="常规 14 5 3" xfId="870"/>
    <cellStyle name="常规 14 5 3 2" xfId="871"/>
    <cellStyle name="常规 15" xfId="872"/>
    <cellStyle name="常规 15 2" xfId="873"/>
    <cellStyle name="常规 15 2 2" xfId="874"/>
    <cellStyle name="常规 15 3" xfId="875"/>
    <cellStyle name="常规 15 3 2" xfId="876"/>
    <cellStyle name="常规 15 4" xfId="877"/>
    <cellStyle name="常规 16" xfId="878"/>
    <cellStyle name="常规 16 2" xfId="879"/>
    <cellStyle name="常规 17" xfId="880"/>
    <cellStyle name="常规 17 2" xfId="881"/>
    <cellStyle name="常规 18" xfId="882"/>
    <cellStyle name="常规 18 2" xfId="883"/>
    <cellStyle name="常规 19" xfId="884"/>
    <cellStyle name="常规 19 2" xfId="885"/>
    <cellStyle name="常规 2" xfId="886"/>
    <cellStyle name="常规 2 10" xfId="887"/>
    <cellStyle name="常规 2 10 2" xfId="888"/>
    <cellStyle name="常规 2 10 2 2" xfId="889"/>
    <cellStyle name="常规 2 10 3" xfId="890"/>
    <cellStyle name="常规 2 10 3 2" xfId="891"/>
    <cellStyle name="常规 2 10 4" xfId="892"/>
    <cellStyle name="常规 2 10 4 2" xfId="893"/>
    <cellStyle name="常规 2 10 5" xfId="894"/>
    <cellStyle name="常规 2 11" xfId="895"/>
    <cellStyle name="常规 2 11 2" xfId="896"/>
    <cellStyle name="常规 2 11 2 2" xfId="897"/>
    <cellStyle name="常规 2 11 3" xfId="898"/>
    <cellStyle name="常规 2 11 3 2" xfId="899"/>
    <cellStyle name="常规 2 11 4" xfId="900"/>
    <cellStyle name="常规 2 11 4 2" xfId="901"/>
    <cellStyle name="常规 2 11 5" xfId="902"/>
    <cellStyle name="常规 2 12" xfId="903"/>
    <cellStyle name="常规 2 12 2" xfId="904"/>
    <cellStyle name="常规 2 13" xfId="905"/>
    <cellStyle name="常规 2 13 2" xfId="906"/>
    <cellStyle name="常规 2 14" xfId="907"/>
    <cellStyle name="常规 2 14 2" xfId="908"/>
    <cellStyle name="常规 2 15" xfId="909"/>
    <cellStyle name="常规 2 15 2" xfId="910"/>
    <cellStyle name="常规 2 16" xfId="911"/>
    <cellStyle name="常规 2 16 2" xfId="912"/>
    <cellStyle name="常规 2 17" xfId="913"/>
    <cellStyle name="常规 2 17 2" xfId="914"/>
    <cellStyle name="常规 2 18" xfId="915"/>
    <cellStyle name="常规 2 19 3" xfId="916"/>
    <cellStyle name="常规 2 19 3 2" xfId="917"/>
    <cellStyle name="常规 2 2" xfId="918"/>
    <cellStyle name="常规 2 2 10" xfId="919"/>
    <cellStyle name="常规 2 2 2" xfId="920"/>
    <cellStyle name="常规 2 2 2 2" xfId="921"/>
    <cellStyle name="常规 2 2 2 2 2" xfId="922"/>
    <cellStyle name="常规 2 2 2 2 2 2" xfId="923"/>
    <cellStyle name="常规 2 2 2 2 2 2 2" xfId="924"/>
    <cellStyle name="常规 2 2 2 2 2 2 2 2" xfId="925"/>
    <cellStyle name="常规 2 2 2 2 2 2 3" xfId="926"/>
    <cellStyle name="常规 2 2 2 2 2 2 3 2" xfId="927"/>
    <cellStyle name="常规 2 2 2 2 2 2 4" xfId="928"/>
    <cellStyle name="常规 2 2 2 2 2 2 4 2" xfId="929"/>
    <cellStyle name="常规 2 2 2 2 2 2 5" xfId="930"/>
    <cellStyle name="常规 2 2 2 2 2 2 5 2" xfId="931"/>
    <cellStyle name="常规 2 2 2 2 2 2 6" xfId="932"/>
    <cellStyle name="常规 2 2 2 2 2 3" xfId="933"/>
    <cellStyle name="常规 2 2 2 2 2 3 2" xfId="934"/>
    <cellStyle name="常规 2 2 2 2 2 4" xfId="935"/>
    <cellStyle name="常规 2 2 2 2 2 4 2" xfId="936"/>
    <cellStyle name="常规 2 2 2 2 2 5" xfId="937"/>
    <cellStyle name="常规 2 2 2 2 3" xfId="938"/>
    <cellStyle name="常规 2 2 2 2 3 2" xfId="939"/>
    <cellStyle name="常规 2 2 2 2 3 2 2" xfId="940"/>
    <cellStyle name="常规 2 2 2 2 3 2 2 2" xfId="941"/>
    <cellStyle name="常规 2 2 2 2 3 2 3" xfId="942"/>
    <cellStyle name="常规 2 2 2 2 3 2 3 2" xfId="943"/>
    <cellStyle name="常规 2 2 2 2 3 2 4" xfId="944"/>
    <cellStyle name="常规 2 2 2 2 3 2 4 2" xfId="945"/>
    <cellStyle name="常规 2 2 2 2 3 2 5" xfId="946"/>
    <cellStyle name="常规 2 2 2 2 3 3" xfId="947"/>
    <cellStyle name="常规 2 2 2 2 3 3 2" xfId="948"/>
    <cellStyle name="常规 2 2 2 2 3 4" xfId="949"/>
    <cellStyle name="常规 2 2 2 2 3 4 2" xfId="950"/>
    <cellStyle name="常规 2 2 2 2 3 5" xfId="951"/>
    <cellStyle name="常规 2 2 2 2 4" xfId="952"/>
    <cellStyle name="常规 2 2 2 2 4 2" xfId="953"/>
    <cellStyle name="常规 2 2 2 2 4 2 2" xfId="954"/>
    <cellStyle name="常规 2 2 2 2 4 3" xfId="955"/>
    <cellStyle name="常规 2 2 2 2 4 3 2" xfId="956"/>
    <cellStyle name="常规 2 2 2 2 4 4" xfId="957"/>
    <cellStyle name="常规 2 2 2 2 4 4 2" xfId="958"/>
    <cellStyle name="常规 2 2 2 2 4 5" xfId="959"/>
    <cellStyle name="常规 2 2 2 2 5" xfId="960"/>
    <cellStyle name="常规 2 2 2 2 5 2" xfId="961"/>
    <cellStyle name="常规 2 2 2 2 6" xfId="962"/>
    <cellStyle name="常规 2 2 2 2 6 2" xfId="963"/>
    <cellStyle name="常规 2 2 2 2 7" xfId="964"/>
    <cellStyle name="常规 2 2 2 3" xfId="965"/>
    <cellStyle name="常规 2 2 2 3 2" xfId="966"/>
    <cellStyle name="常规 2 2 2 3 2 2" xfId="967"/>
    <cellStyle name="常规 2 2 2 3 2 2 2" xfId="968"/>
    <cellStyle name="常规 2 2 2 3 2 3" xfId="969"/>
    <cellStyle name="常规 2 2 2 3 2 3 2" xfId="970"/>
    <cellStyle name="常规 2 2 2 3 2 4" xfId="971"/>
    <cellStyle name="常规 2 2 2 3 2 4 2" xfId="972"/>
    <cellStyle name="常规 2 2 2 3 2 5" xfId="973"/>
    <cellStyle name="常规 2 2 2 3 3" xfId="974"/>
    <cellStyle name="常规 2 2 2 3 3 2" xfId="975"/>
    <cellStyle name="常规 2 2 2 3 4" xfId="976"/>
    <cellStyle name="常规 2 2 2 3 4 2" xfId="977"/>
    <cellStyle name="常规 2 2 2 3 5" xfId="978"/>
    <cellStyle name="常规 2 2 2 4" xfId="979"/>
    <cellStyle name="常规 2 2 2 4 2" xfId="980"/>
    <cellStyle name="常规 2 2 2 4 2 2" xfId="981"/>
    <cellStyle name="常规 2 2 2 4 2 2 2" xfId="982"/>
    <cellStyle name="常规 2 2 2 4 2 3" xfId="983"/>
    <cellStyle name="常规 2 2 2 4 2 3 2" xfId="984"/>
    <cellStyle name="常规 2 2 2 4 2 4" xfId="985"/>
    <cellStyle name="常规 2 2 2 4 2 4 2" xfId="986"/>
    <cellStyle name="常规 2 2 2 4 2 5" xfId="987"/>
    <cellStyle name="常规 2 2 2 4 3" xfId="988"/>
    <cellStyle name="常规 2 2 2 4 3 2" xfId="989"/>
    <cellStyle name="常规 2 2 2 4 4" xfId="990"/>
    <cellStyle name="常规 2 2 2 4 4 2" xfId="991"/>
    <cellStyle name="常规 2 2 2 4 5" xfId="992"/>
    <cellStyle name="常规 2 2 2 5" xfId="993"/>
    <cellStyle name="常规 2 2 2 5 2" xfId="994"/>
    <cellStyle name="常规 2 2 2 5 2 2" xfId="995"/>
    <cellStyle name="常规 2 2 2 5 3" xfId="996"/>
    <cellStyle name="常规 2 2 2 5 3 2" xfId="997"/>
    <cellStyle name="常规 2 2 2 5 4" xfId="998"/>
    <cellStyle name="常规 2 2 2 5 4 2" xfId="999"/>
    <cellStyle name="常规 2 2 2 5 5" xfId="1000"/>
    <cellStyle name="常规 2 2 2 6" xfId="1001"/>
    <cellStyle name="常规 2 2 2 6 2" xfId="1002"/>
    <cellStyle name="常规 2 2 2 7" xfId="1003"/>
    <cellStyle name="常规 2 2 2 7 2" xfId="1004"/>
    <cellStyle name="常规 2 2 2 8" xfId="1005"/>
    <cellStyle name="常规 2 2 2 8 2" xfId="1006"/>
    <cellStyle name="常规 2 2 2 9" xfId="1007"/>
    <cellStyle name="常规 2 2 3" xfId="1008"/>
    <cellStyle name="常规 2 2 3 2" xfId="1009"/>
    <cellStyle name="常规 2 2 3 2 2" xfId="1010"/>
    <cellStyle name="常规 2 2 3 2 2 2" xfId="1011"/>
    <cellStyle name="常规 2 2 3 2 2 2 2" xfId="1012"/>
    <cellStyle name="常规 2 2 3 2 2 3" xfId="1013"/>
    <cellStyle name="常规 2 2 3 2 2 3 2" xfId="1014"/>
    <cellStyle name="常规 2 2 3 2 2 4" xfId="1015"/>
    <cellStyle name="常规 2 2 3 2 2 4 2" xfId="1016"/>
    <cellStyle name="常规 2 2 3 2 2 5" xfId="1017"/>
    <cellStyle name="常规 2 2 3 2 3" xfId="1018"/>
    <cellStyle name="常规 2 2 3 2 3 2" xfId="1019"/>
    <cellStyle name="常规 2 2 3 2 4" xfId="1020"/>
    <cellStyle name="常规 2 2 3 2 4 2" xfId="1021"/>
    <cellStyle name="常规 2 2 3 2 5" xfId="1022"/>
    <cellStyle name="常规 2 2 3 3" xfId="1023"/>
    <cellStyle name="常规 2 2 3 3 2" xfId="1024"/>
    <cellStyle name="常规 2 2 3 3 2 2" xfId="1025"/>
    <cellStyle name="常规 2 2 3 3 2 2 2" xfId="1026"/>
    <cellStyle name="常规 2 2 3 3 2 3" xfId="1027"/>
    <cellStyle name="常规 2 2 3 3 2 3 2" xfId="1028"/>
    <cellStyle name="常规 2 2 3 3 2 4" xfId="1029"/>
    <cellStyle name="常规 2 2 3 3 2 4 2" xfId="1030"/>
    <cellStyle name="常规 2 2 3 3 2 5" xfId="1031"/>
    <cellStyle name="常规 2 2 3 3 3" xfId="1032"/>
    <cellStyle name="常规 2 2 3 3 3 2" xfId="1033"/>
    <cellStyle name="常规 2 2 3 3 4" xfId="1034"/>
    <cellStyle name="常规 2 2 3 3 4 2" xfId="1035"/>
    <cellStyle name="常规 2 2 3 3 5" xfId="1036"/>
    <cellStyle name="常规 2 2 3 4" xfId="1037"/>
    <cellStyle name="常规 2 2 3 4 2" xfId="1038"/>
    <cellStyle name="常规 2 2 3 4 2 2" xfId="1039"/>
    <cellStyle name="常规 2 2 3 4 3" xfId="1040"/>
    <cellStyle name="常规 2 2 3 4 3 2" xfId="1041"/>
    <cellStyle name="常规 2 2 3 4 4" xfId="1042"/>
    <cellStyle name="常规 2 2 3 4 4 2" xfId="1043"/>
    <cellStyle name="常规 2 2 3 4 5" xfId="1044"/>
    <cellStyle name="常规 2 2 3 5" xfId="1045"/>
    <cellStyle name="常规 2 2 3 5 2" xfId="1046"/>
    <cellStyle name="常规 2 2 3 6" xfId="1047"/>
    <cellStyle name="常规 2 2 3 6 2" xfId="1048"/>
    <cellStyle name="常规 2 2 3 7" xfId="1049"/>
    <cellStyle name="常规 2 2 3 7 2" xfId="1050"/>
    <cellStyle name="常规 2 2 3 8" xfId="1051"/>
    <cellStyle name="常规 2 2 4" xfId="1052"/>
    <cellStyle name="常规 2 2 4 2" xfId="1053"/>
    <cellStyle name="常规 2 2 4 2 2" xfId="1054"/>
    <cellStyle name="常规 2 2 4 2 2 2" xfId="1055"/>
    <cellStyle name="常规 2 2 4 2 3" xfId="1056"/>
    <cellStyle name="常规 2 2 4 2 3 2" xfId="1057"/>
    <cellStyle name="常规 2 2 4 2 4" xfId="1058"/>
    <cellStyle name="常规 2 2 4 2 4 2" xfId="1059"/>
    <cellStyle name="常规 2 2 4 2 5" xfId="1060"/>
    <cellStyle name="常规 2 2 4 3" xfId="1061"/>
    <cellStyle name="常规 2 2 4 3 2" xfId="1062"/>
    <cellStyle name="常规 2 2 4 4" xfId="1063"/>
    <cellStyle name="常规 2 2 4 4 2" xfId="1064"/>
    <cellStyle name="常规 2 2 4 5" xfId="1065"/>
    <cellStyle name="常规 2 2 5" xfId="1066"/>
    <cellStyle name="常规 2 2 5 2" xfId="1067"/>
    <cellStyle name="常规 2 2 5 2 2" xfId="1068"/>
    <cellStyle name="常规 2 2 5 2 2 2" xfId="1069"/>
    <cellStyle name="常规 2 2 5 2 3" xfId="1070"/>
    <cellStyle name="常规 2 2 5 2 3 2" xfId="1071"/>
    <cellStyle name="常规 2 2 5 2 4" xfId="1072"/>
    <cellStyle name="常规 2 2 5 2 4 2" xfId="1073"/>
    <cellStyle name="常规 2 2 5 2 5" xfId="1074"/>
    <cellStyle name="常规 2 2 5 3" xfId="1075"/>
    <cellStyle name="常规 2 2 5 3 2" xfId="1076"/>
    <cellStyle name="常规 2 2 5 4" xfId="1077"/>
    <cellStyle name="常规 2 2 5 4 2" xfId="1078"/>
    <cellStyle name="常规 2 2 5 5" xfId="1079"/>
    <cellStyle name="常规 2 2 6" xfId="1080"/>
    <cellStyle name="常规 2 2 6 2" xfId="1081"/>
    <cellStyle name="常规 2 2 6 2 2" xfId="1082"/>
    <cellStyle name="常规 2 2 6 2 2 2" xfId="1083"/>
    <cellStyle name="常规 2 2 6 2 3" xfId="1084"/>
    <cellStyle name="常规 2 2 6 2 3 2" xfId="1085"/>
    <cellStyle name="常规 2 2 6 2 4" xfId="1086"/>
    <cellStyle name="常规 2 2 6 2 4 2" xfId="1087"/>
    <cellStyle name="常规 2 2 6 2 5" xfId="1088"/>
    <cellStyle name="常规 2 2 6 3" xfId="1089"/>
    <cellStyle name="常规 2 2 6 3 2" xfId="1090"/>
    <cellStyle name="常规 2 2 6 4" xfId="1091"/>
    <cellStyle name="常规 2 2 6 4 2" xfId="1092"/>
    <cellStyle name="常规 2 2 6 5" xfId="1093"/>
    <cellStyle name="常规 2 2 7" xfId="1094"/>
    <cellStyle name="常规 2 2 7 2" xfId="1095"/>
    <cellStyle name="常规 2 2 7 2 2" xfId="1096"/>
    <cellStyle name="常规 2 2 7 3" xfId="1097"/>
    <cellStyle name="常规 2 2 7 3 2" xfId="1098"/>
    <cellStyle name="常规 2 2 7 4" xfId="1099"/>
    <cellStyle name="常规 2 2 7 4 2" xfId="1100"/>
    <cellStyle name="常规 2 2 7 5" xfId="1101"/>
    <cellStyle name="常规 2 2 8" xfId="1102"/>
    <cellStyle name="常规 2 2 8 2" xfId="1103"/>
    <cellStyle name="常规 2 2 9" xfId="1104"/>
    <cellStyle name="常规 2 2 9 2" xfId="1105"/>
    <cellStyle name="常规 2 3" xfId="1106"/>
    <cellStyle name="常规 2 3 2" xfId="1107"/>
    <cellStyle name="常规 2 3 2 2" xfId="1108"/>
    <cellStyle name="常规 2 3 2 2 2" xfId="1109"/>
    <cellStyle name="常规 2 3 2 2 2 2" xfId="1110"/>
    <cellStyle name="常规 2 3 2 2 2 2 2" xfId="1111"/>
    <cellStyle name="常规 2 3 2 2 2 2 2 2" xfId="1112"/>
    <cellStyle name="常规 2 3 2 2 2 2 3" xfId="1113"/>
    <cellStyle name="常规 2 3 2 2 2 3" xfId="1114"/>
    <cellStyle name="常规 2 3 2 2 2 3 2" xfId="1115"/>
    <cellStyle name="常规 2 3 2 2 2 4" xfId="1116"/>
    <cellStyle name="常规 2 3 2 2 2 4 2" xfId="1117"/>
    <cellStyle name="常规 2 3 2 2 2 4 2 2" xfId="1118"/>
    <cellStyle name="常规 2 3 2 2 2 4 3" xfId="1119"/>
    <cellStyle name="常规 2 3 2 2 2 4 3 2" xfId="1120"/>
    <cellStyle name="常规 2 3 2 2 2 4 4" xfId="1121"/>
    <cellStyle name="常规 2 3 2 2 2 5" xfId="1122"/>
    <cellStyle name="常规 2 3 2 2 3" xfId="1123"/>
    <cellStyle name="常规 2 3 2 2 3 2" xfId="1124"/>
    <cellStyle name="常规 2 3 2 2 4" xfId="1125"/>
    <cellStyle name="常规 2 3 2 2 4 2" xfId="1126"/>
    <cellStyle name="常规 2 3 2 2 5" xfId="1127"/>
    <cellStyle name="常规 2 3 2 3" xfId="1128"/>
    <cellStyle name="常规 2 3 2 3 2" xfId="1129"/>
    <cellStyle name="常规 2 3 2 3 2 2" xfId="1130"/>
    <cellStyle name="常规 2 3 2 3 2 2 2" xfId="1131"/>
    <cellStyle name="常规 2 3 2 3 2 3" xfId="1132"/>
    <cellStyle name="常规 2 3 2 3 2 3 2" xfId="1133"/>
    <cellStyle name="常规 2 3 2 3 2 4" xfId="1134"/>
    <cellStyle name="常规 2 3 2 3 2 4 2" xfId="1135"/>
    <cellStyle name="常规 2 3 2 3 2 5" xfId="1136"/>
    <cellStyle name="常规 2 3 2 3 3" xfId="1137"/>
    <cellStyle name="常规 2 3 2 3 3 2" xfId="1138"/>
    <cellStyle name="常规 2 3 2 3 4" xfId="1139"/>
    <cellStyle name="常规 2 3 2 3 4 2" xfId="1140"/>
    <cellStyle name="常规 2 3 2 3 5" xfId="1141"/>
    <cellStyle name="常规 2 3 2 4" xfId="1142"/>
    <cellStyle name="常规 2 3 2 4 2" xfId="1143"/>
    <cellStyle name="常规 2 3 2 4 2 2" xfId="1144"/>
    <cellStyle name="常规 2 3 2 4 3" xfId="1145"/>
    <cellStyle name="常规 2 3 2 4 3 2" xfId="1146"/>
    <cellStyle name="常规 2 3 2 4 4" xfId="1147"/>
    <cellStyle name="常规 2 3 2 4 4 2" xfId="1148"/>
    <cellStyle name="常规 2 3 2 4 5" xfId="1149"/>
    <cellStyle name="常规 2 3 2 5" xfId="1150"/>
    <cellStyle name="常规 2 3 2 5 2" xfId="1151"/>
    <cellStyle name="常规 2 3 2 6" xfId="1152"/>
    <cellStyle name="常规 2 3 2 6 2" xfId="1153"/>
    <cellStyle name="常规 2 3 2 7" xfId="1154"/>
    <cellStyle name="常规 2 3 2 7 2" xfId="1155"/>
    <cellStyle name="常规 2 3 2 8" xfId="1156"/>
    <cellStyle name="常规 2 3 3" xfId="1157"/>
    <cellStyle name="常规 2 3 3 2" xfId="1158"/>
    <cellStyle name="常规 2 3 3 2 2" xfId="1159"/>
    <cellStyle name="常规 2 3 3 2 2 2" xfId="1160"/>
    <cellStyle name="常规 2 3 3 2 3" xfId="1161"/>
    <cellStyle name="常规 2 3 3 2 3 2" xfId="1162"/>
    <cellStyle name="常规 2 3 3 2 4" xfId="1163"/>
    <cellStyle name="常规 2 3 3 2 4 2" xfId="1164"/>
    <cellStyle name="常规 2 3 3 2 5" xfId="1165"/>
    <cellStyle name="常规 2 3 3 3" xfId="1166"/>
    <cellStyle name="常规 2 3 3 3 2" xfId="1167"/>
    <cellStyle name="常规 2 3 3 4" xfId="1168"/>
    <cellStyle name="常规 2 3 3 4 2" xfId="1169"/>
    <cellStyle name="常规 2 3 3 5" xfId="1170"/>
    <cellStyle name="常规 2 3 4" xfId="1171"/>
    <cellStyle name="常规 2 3 4 2" xfId="1172"/>
    <cellStyle name="常规 2 3 4 2 2" xfId="1173"/>
    <cellStyle name="常规 2 3 4 2 2 2" xfId="1174"/>
    <cellStyle name="常规 2 3 4 2 3" xfId="1175"/>
    <cellStyle name="常规 2 3 4 2 3 2" xfId="1176"/>
    <cellStyle name="常规 2 3 4 2 4" xfId="1177"/>
    <cellStyle name="常规 2 3 4 2 4 2" xfId="1178"/>
    <cellStyle name="常规 2 3 4 2 4 2 2" xfId="1179"/>
    <cellStyle name="常规 2 3 4 2 4 3" xfId="1180"/>
    <cellStyle name="常规 2 3 4 2 4 3 2" xfId="1181"/>
    <cellStyle name="常规 2 3 4 2 4 4" xfId="1182"/>
    <cellStyle name="常规 2 3 4 2 4 4 2" xfId="1183"/>
    <cellStyle name="常规 2 3 4 2 4 5" xfId="1184"/>
    <cellStyle name="常规 2 3 4 2 5" xfId="1185"/>
    <cellStyle name="常规 2 3 4 3" xfId="1186"/>
    <cellStyle name="常规 2 3 4 3 2" xfId="1187"/>
    <cellStyle name="常规 2 3 4 4" xfId="1188"/>
    <cellStyle name="常规 2 3 4 4 2" xfId="1189"/>
    <cellStyle name="常规 2 3 4 5" xfId="1190"/>
    <cellStyle name="常规 2 3 5" xfId="1191"/>
    <cellStyle name="常规 2 3 5 2" xfId="1192"/>
    <cellStyle name="常规 2 3 5 2 2" xfId="1193"/>
    <cellStyle name="常规 2 3 5 3" xfId="1194"/>
    <cellStyle name="常规 2 3 5 3 2" xfId="1195"/>
    <cellStyle name="常规 2 3 5 4" xfId="1196"/>
    <cellStyle name="常规 2 3 5 4 2" xfId="1197"/>
    <cellStyle name="常规 2 3 5 5" xfId="1198"/>
    <cellStyle name="常规 2 3 6" xfId="1199"/>
    <cellStyle name="常规 2 3 6 2" xfId="1200"/>
    <cellStyle name="常规 2 3 7" xfId="1201"/>
    <cellStyle name="常规 2 3 7 2" xfId="1202"/>
    <cellStyle name="常规 2 3 8" xfId="1203"/>
    <cellStyle name="常规 2 4" xfId="1204"/>
    <cellStyle name="常规 2 4 2" xfId="1205"/>
    <cellStyle name="常规 2 4 2 2" xfId="1206"/>
    <cellStyle name="常规 2 4 2 2 2" xfId="1207"/>
    <cellStyle name="常规 2 4 2 2 2 2" xfId="1208"/>
    <cellStyle name="常规 2 4 2 2 3" xfId="1209"/>
    <cellStyle name="常规 2 4 2 2 3 2" xfId="1210"/>
    <cellStyle name="常规 2 4 2 2 4" xfId="1211"/>
    <cellStyle name="常规 2 4 2 2 4 2" xfId="1212"/>
    <cellStyle name="常规 2 4 2 2 5" xfId="1213"/>
    <cellStyle name="常规 2 4 2 3" xfId="1214"/>
    <cellStyle name="常规 2 4 2 3 2" xfId="1215"/>
    <cellStyle name="常规 2 4 2 4" xfId="1216"/>
    <cellStyle name="常规 2 4 2 4 2" xfId="1217"/>
    <cellStyle name="常规 2 4 2 5" xfId="1218"/>
    <cellStyle name="常规 2 4 3" xfId="1219"/>
    <cellStyle name="常规 2 4 3 2" xfId="1220"/>
    <cellStyle name="常规 2 4 3 2 2" xfId="1221"/>
    <cellStyle name="常规 2 4 3 2 2 2" xfId="1222"/>
    <cellStyle name="常规 2 4 3 2 3" xfId="1223"/>
    <cellStyle name="常规 2 4 3 2 3 2" xfId="1224"/>
    <cellStyle name="常规 2 4 3 2 4" xfId="1225"/>
    <cellStyle name="常规 2 4 3 2 4 2" xfId="1226"/>
    <cellStyle name="常规 2 4 3 2 5" xfId="1227"/>
    <cellStyle name="常规 2 4 3 3" xfId="1228"/>
    <cellStyle name="常规 2 4 3 3 2" xfId="1229"/>
    <cellStyle name="常规 2 4 3 4" xfId="1230"/>
    <cellStyle name="常规 2 4 3 4 2" xfId="1231"/>
    <cellStyle name="常规 2 4 3 5" xfId="1232"/>
    <cellStyle name="常规 2 4 4" xfId="1233"/>
    <cellStyle name="常规 2 4 4 2" xfId="1234"/>
    <cellStyle name="常规 2 4 4 2 2" xfId="1235"/>
    <cellStyle name="常规 2 4 4 3" xfId="1236"/>
    <cellStyle name="常规 2 4 4 3 2" xfId="1237"/>
    <cellStyle name="常规 2 4 4 4" xfId="1238"/>
    <cellStyle name="常规 2 4 4 4 2" xfId="1239"/>
    <cellStyle name="常规 2 4 4 5" xfId="1240"/>
    <cellStyle name="常规 2 4 5" xfId="1241"/>
    <cellStyle name="常规 2 4 5 2" xfId="1242"/>
    <cellStyle name="常规 2 4 6" xfId="1243"/>
    <cellStyle name="常规 2 4 6 2" xfId="1244"/>
    <cellStyle name="常规 2 4 7" xfId="1245"/>
    <cellStyle name="常规 2 5" xfId="1246"/>
    <cellStyle name="常规 2 5 2" xfId="1247"/>
    <cellStyle name="常规 2 5 2 2" xfId="1248"/>
    <cellStyle name="常规 2 5 2 2 2" xfId="1249"/>
    <cellStyle name="常规 2 5 2 2 2 2" xfId="1250"/>
    <cellStyle name="常规 2 5 2 2 3" xfId="1251"/>
    <cellStyle name="常规 2 5 2 2 3 2" xfId="1252"/>
    <cellStyle name="常规 2 5 2 2 4" xfId="1253"/>
    <cellStyle name="常规 2 5 2 2 4 2" xfId="1254"/>
    <cellStyle name="常规 2 5 2 2 5" xfId="1255"/>
    <cellStyle name="常规 2 5 2 3" xfId="1256"/>
    <cellStyle name="常规 2 5 2 3 2" xfId="1257"/>
    <cellStyle name="常规 2 5 2 4" xfId="1258"/>
    <cellStyle name="常规 2 5 2 4 2" xfId="1259"/>
    <cellStyle name="常规 2 5 2 5" xfId="1260"/>
    <cellStyle name="常规 2 5 3" xfId="1261"/>
    <cellStyle name="常规 2 5 3 2" xfId="1262"/>
    <cellStyle name="常规 2 5 3 2 2" xfId="1263"/>
    <cellStyle name="常规 2 5 3 2 2 2" xfId="1264"/>
    <cellStyle name="常规 2 5 3 2 3" xfId="1265"/>
    <cellStyle name="常规 2 5 3 2 3 2" xfId="1266"/>
    <cellStyle name="常规 2 5 3 2 4" xfId="1267"/>
    <cellStyle name="常规 2 5 3 2 4 2" xfId="1268"/>
    <cellStyle name="常规 2 5 3 2 5" xfId="1269"/>
    <cellStyle name="常规 2 5 3 3" xfId="1270"/>
    <cellStyle name="常规 2 5 3 3 2" xfId="1271"/>
    <cellStyle name="常规 2 5 3 4" xfId="1272"/>
    <cellStyle name="常规 2 5 3 4 2" xfId="1273"/>
    <cellStyle name="常规 2 5 3 5" xfId="1274"/>
    <cellStyle name="常规 2 5 4" xfId="1275"/>
    <cellStyle name="常规 2 5 4 2" xfId="1276"/>
    <cellStyle name="常规 2 5 4 2 2" xfId="1277"/>
    <cellStyle name="常规 2 5 4 3" xfId="1278"/>
    <cellStyle name="常规 2 5 4 3 2" xfId="1279"/>
    <cellStyle name="常规 2 5 4 4" xfId="1280"/>
    <cellStyle name="常规 2 5 4 4 2" xfId="1281"/>
    <cellStyle name="常规 2 5 4 5" xfId="1282"/>
    <cellStyle name="常规 2 5 5" xfId="1283"/>
    <cellStyle name="常规 2 5 5 2" xfId="1284"/>
    <cellStyle name="常规 2 5 6" xfId="1285"/>
    <cellStyle name="常规 2 5 6 2" xfId="1286"/>
    <cellStyle name="常规 2 5 7" xfId="1287"/>
    <cellStyle name="常规 2 6" xfId="1288"/>
    <cellStyle name="常规 2 6 2" xfId="1289"/>
    <cellStyle name="常规 2 6 2 2" xfId="1290"/>
    <cellStyle name="常规 2 6 2 2 2" xfId="1291"/>
    <cellStyle name="常规 2 6 2 2 2 2" xfId="1292"/>
    <cellStyle name="常规 2 6 2 2 3" xfId="1293"/>
    <cellStyle name="常规 2 6 2 2 3 2" xfId="1294"/>
    <cellStyle name="常规 2 6 2 2 4" xfId="1295"/>
    <cellStyle name="常规 2 6 2 2 4 2" xfId="1296"/>
    <cellStyle name="常规 2 6 2 2 5" xfId="1297"/>
    <cellStyle name="常规 2 6 2 3" xfId="1298"/>
    <cellStyle name="常规 2 6 2 3 2" xfId="1299"/>
    <cellStyle name="常规 2 6 2 4" xfId="1300"/>
    <cellStyle name="常规 2 6 2 4 2" xfId="1301"/>
    <cellStyle name="常规 2 6 2 5" xfId="1302"/>
    <cellStyle name="常规 2 6 3" xfId="1303"/>
    <cellStyle name="常规 2 6 3 2" xfId="1304"/>
    <cellStyle name="常规 2 6 3 2 2" xfId="1305"/>
    <cellStyle name="常规 2 6 3 3" xfId="1306"/>
    <cellStyle name="常规 2 6 3 3 2" xfId="1307"/>
    <cellStyle name="常规 2 6 3 4" xfId="1308"/>
    <cellStyle name="常规 2 6 3 4 2" xfId="1309"/>
    <cellStyle name="常规 2 6 3 5" xfId="1310"/>
    <cellStyle name="常规 2 6 4" xfId="1311"/>
    <cellStyle name="常规 2 6 4 2" xfId="1312"/>
    <cellStyle name="常规 2 6 5" xfId="1313"/>
    <cellStyle name="常规 2 6 5 2" xfId="1314"/>
    <cellStyle name="常规 2 6 6" xfId="1315"/>
    <cellStyle name="常规 2 7" xfId="1316"/>
    <cellStyle name="常规 2 7 2" xfId="1317"/>
    <cellStyle name="常规 2 7 2 2" xfId="1318"/>
    <cellStyle name="常规 2 7 2 2 2" xfId="1319"/>
    <cellStyle name="常规 2 7 2 3" xfId="1320"/>
    <cellStyle name="常规 2 7 2 3 2" xfId="1321"/>
    <cellStyle name="常规 2 7 2 4" xfId="1322"/>
    <cellStyle name="常规 2 7 2 4 2" xfId="1323"/>
    <cellStyle name="常规 2 7 2 5" xfId="1324"/>
    <cellStyle name="常规 2 7 3" xfId="1325"/>
    <cellStyle name="常规 2 7 3 2" xfId="1326"/>
    <cellStyle name="常规 2 7 4" xfId="1327"/>
    <cellStyle name="常规 2 7 4 2" xfId="1328"/>
    <cellStyle name="常规 2 7 5" xfId="1329"/>
    <cellStyle name="常规 2 8" xfId="1330"/>
    <cellStyle name="常规 2 8 2" xfId="1331"/>
    <cellStyle name="常规 2 8 2 2" xfId="1332"/>
    <cellStyle name="常规 2 8 2 2 2" xfId="1333"/>
    <cellStyle name="常规 2 8 2 3" xfId="1334"/>
    <cellStyle name="常规 2 8 2 3 2" xfId="1335"/>
    <cellStyle name="常规 2 8 2 4" xfId="1336"/>
    <cellStyle name="常规 2 8 2 4 2" xfId="1337"/>
    <cellStyle name="常规 2 8 2 5" xfId="1338"/>
    <cellStyle name="常规 2 8 3" xfId="1339"/>
    <cellStyle name="常规 2 8 3 2" xfId="1340"/>
    <cellStyle name="常规 2 8 4" xfId="1341"/>
    <cellStyle name="常规 2 8 4 2" xfId="1342"/>
    <cellStyle name="常规 2 8 5" xfId="1343"/>
    <cellStyle name="常规 2 9" xfId="1344"/>
    <cellStyle name="常规 2 9 2" xfId="1345"/>
    <cellStyle name="常规 2 9 2 2" xfId="1346"/>
    <cellStyle name="常规 2 9 2 2 2" xfId="1347"/>
    <cellStyle name="常规 2 9 2 3" xfId="1348"/>
    <cellStyle name="常规 2 9 2 3 2" xfId="1349"/>
    <cellStyle name="常规 2 9 2 4" xfId="1350"/>
    <cellStyle name="常规 2 9 2 4 2" xfId="1351"/>
    <cellStyle name="常规 2 9 2 5" xfId="1352"/>
    <cellStyle name="常规 2 9 3" xfId="1353"/>
    <cellStyle name="常规 2 9 3 2" xfId="1354"/>
    <cellStyle name="常规 2 9 4" xfId="1355"/>
    <cellStyle name="常规 2 9 4 2" xfId="1356"/>
    <cellStyle name="常规 2 9 5" xfId="1357"/>
    <cellStyle name="常规 20" xfId="1358"/>
    <cellStyle name="常规 20 2" xfId="1359"/>
    <cellStyle name="常规 21" xfId="1360"/>
    <cellStyle name="常规 21 2" xfId="1361"/>
    <cellStyle name="常规 22" xfId="1362"/>
    <cellStyle name="常规 22 2" xfId="1363"/>
    <cellStyle name="常规 23" xfId="1364"/>
    <cellStyle name="常规 23 2" xfId="1365"/>
    <cellStyle name="常规 24" xfId="1366"/>
    <cellStyle name="常规 24 2" xfId="1367"/>
    <cellStyle name="常规 25" xfId="1368"/>
    <cellStyle name="常规 25 2" xfId="1369"/>
    <cellStyle name="常规 26" xfId="1370"/>
    <cellStyle name="常规 26 2" xfId="1371"/>
    <cellStyle name="常规 27" xfId="1372"/>
    <cellStyle name="常规 27 2" xfId="1373"/>
    <cellStyle name="常规 28" xfId="1374"/>
    <cellStyle name="常规 28 2" xfId="1375"/>
    <cellStyle name="常规 29" xfId="1376"/>
    <cellStyle name="常规 29 2" xfId="1377"/>
    <cellStyle name="常规 3" xfId="1378"/>
    <cellStyle name="常规 3 10" xfId="1379"/>
    <cellStyle name="常规 3 10 2" xfId="1380"/>
    <cellStyle name="常规 3 11" xfId="1381"/>
    <cellStyle name="常规 3 2" xfId="1382"/>
    <cellStyle name="常规 3 2 10" xfId="1383"/>
    <cellStyle name="常规 3 2 10 2" xfId="1384"/>
    <cellStyle name="常规 3 2 11" xfId="1385"/>
    <cellStyle name="常规 3 2 11 2" xfId="1386"/>
    <cellStyle name="常规 3 2 12" xfId="1387"/>
    <cellStyle name="常规 3 2 2" xfId="1388"/>
    <cellStyle name="常规 3 2 2 2" xfId="1389"/>
    <cellStyle name="常规 3 2 2 2 2" xfId="1390"/>
    <cellStyle name="常规 3 2 2 2 2 2" xfId="1391"/>
    <cellStyle name="常规 3 2 2 2 2 2 2" xfId="1392"/>
    <cellStyle name="常规 3 2 2 2 2 3" xfId="1393"/>
    <cellStyle name="常规 3 2 2 2 2 3 2" xfId="1394"/>
    <cellStyle name="常规 3 2 2 2 2 4" xfId="1395"/>
    <cellStyle name="常规 3 2 2 2 2 4 2" xfId="1396"/>
    <cellStyle name="常规 3 2 2 2 2 5" xfId="1397"/>
    <cellStyle name="常规 3 2 2 2 2 5 2" xfId="1398"/>
    <cellStyle name="常规 3 2 2 2 2 6" xfId="1399"/>
    <cellStyle name="常规 3 2 2 2 2 6 2" xfId="1400"/>
    <cellStyle name="常规 3 2 2 2 2 7" xfId="1401"/>
    <cellStyle name="常规 3 2 2 2 3" xfId="1402"/>
    <cellStyle name="常规 3 2 2 2 3 2" xfId="1403"/>
    <cellStyle name="常规 3 2 2 2 4" xfId="1404"/>
    <cellStyle name="常规 3 2 2 2 4 2" xfId="1405"/>
    <cellStyle name="常规 3 2 2 2 5" xfId="1406"/>
    <cellStyle name="常规 3 2 2 2 5 2" xfId="1407"/>
    <cellStyle name="常规 3 2 2 2 6" xfId="1408"/>
    <cellStyle name="常规 3 2 2 3" xfId="1409"/>
    <cellStyle name="常规 3 2 2 3 2" xfId="1410"/>
    <cellStyle name="常规 3 2 2 3 2 2" xfId="1411"/>
    <cellStyle name="常规 3 2 2 3 2 2 2" xfId="1412"/>
    <cellStyle name="常规 3 2 2 3 2 3" xfId="1413"/>
    <cellStyle name="常规 3 2 2 3 2 3 2" xfId="1414"/>
    <cellStyle name="常规 3 2 2 3 2 4" xfId="1415"/>
    <cellStyle name="常规 3 2 2 3 2 4 2" xfId="1416"/>
    <cellStyle name="常规 3 2 2 3 2 5" xfId="1417"/>
    <cellStyle name="常规 3 2 2 3 3" xfId="1418"/>
    <cellStyle name="常规 3 2 2 3 3 2" xfId="1419"/>
    <cellStyle name="常规 3 2 2 3 4" xfId="1420"/>
    <cellStyle name="常规 3 2 2 3 4 2" xfId="1421"/>
    <cellStyle name="常规 3 2 2 3 5" xfId="1422"/>
    <cellStyle name="常规 3 2 2 3 5 2" xfId="1423"/>
    <cellStyle name="常规 3 2 2 3 6" xfId="1424"/>
    <cellStyle name="常规 3 2 2 4" xfId="1425"/>
    <cellStyle name="常规 3 2 2 4 2" xfId="1426"/>
    <cellStyle name="常规 3 2 2 4 2 2" xfId="1427"/>
    <cellStyle name="常规 3 2 2 4 3" xfId="1428"/>
    <cellStyle name="常规 3 2 2 4 3 2" xfId="1429"/>
    <cellStyle name="常规 3 2 2 4 4" xfId="1430"/>
    <cellStyle name="常规 3 2 2 4 4 2" xfId="1431"/>
    <cellStyle name="常规 3 2 2 4 5" xfId="1432"/>
    <cellStyle name="常规 3 2 2 5" xfId="1433"/>
    <cellStyle name="常规 3 2 2 5 2" xfId="1434"/>
    <cellStyle name="常规 3 2 2 6" xfId="1435"/>
    <cellStyle name="常规 3 2 2 6 2" xfId="1436"/>
    <cellStyle name="常规 3 2 2 7" xfId="1437"/>
    <cellStyle name="常规 3 2 2 7 2" xfId="1438"/>
    <cellStyle name="常规 3 2 2 8" xfId="1439"/>
    <cellStyle name="常规 3 2 3" xfId="1440"/>
    <cellStyle name="常规 3 2 3 2" xfId="1441"/>
    <cellStyle name="常规 3 2 3 2 2" xfId="1442"/>
    <cellStyle name="常规 3 2 3 2 2 2" xfId="1443"/>
    <cellStyle name="常规 3 2 3 2 3" xfId="1444"/>
    <cellStyle name="常规 3 2 3 2 3 2" xfId="1445"/>
    <cellStyle name="常规 3 2 3 2 4" xfId="1446"/>
    <cellStyle name="常规 3 2 3 2 4 2" xfId="1447"/>
    <cellStyle name="常规 3 2 3 2 5" xfId="1448"/>
    <cellStyle name="常规 3 2 3 3" xfId="1449"/>
    <cellStyle name="常规 3 2 3 3 2" xfId="1450"/>
    <cellStyle name="常规 3 2 3 4" xfId="1451"/>
    <cellStyle name="常规 3 2 3 4 2" xfId="1452"/>
    <cellStyle name="常规 3 2 3 5" xfId="1453"/>
    <cellStyle name="常规 3 2 3 5 2" xfId="1454"/>
    <cellStyle name="常规 3 2 3 6" xfId="1455"/>
    <cellStyle name="常规 3 2 4" xfId="1456"/>
    <cellStyle name="常规 3 2 4 2" xfId="1457"/>
    <cellStyle name="常规 3 2 4 2 2" xfId="1458"/>
    <cellStyle name="常规 3 2 4 2 2 2" xfId="1459"/>
    <cellStyle name="常规 3 2 4 2 3" xfId="1460"/>
    <cellStyle name="常规 3 2 4 2 3 2" xfId="1461"/>
    <cellStyle name="常规 3 2 4 2 4" xfId="1462"/>
    <cellStyle name="常规 3 2 4 2 4 2" xfId="1463"/>
    <cellStyle name="常规 3 2 4 2 5" xfId="1464"/>
    <cellStyle name="常规 3 2 4 3" xfId="1465"/>
    <cellStyle name="常规 3 2 4 3 2" xfId="1466"/>
    <cellStyle name="常规 3 2 4 4" xfId="1467"/>
    <cellStyle name="常规 3 2 4 4 2" xfId="1468"/>
    <cellStyle name="常规 3 2 4 5" xfId="1469"/>
    <cellStyle name="常规 3 2 4 5 2" xfId="1470"/>
    <cellStyle name="常规 3 2 4 6" xfId="1471"/>
    <cellStyle name="常规 3 2 5" xfId="1472"/>
    <cellStyle name="常规 3 2 5 2" xfId="1473"/>
    <cellStyle name="常规 3 2 5 2 2" xfId="1474"/>
    <cellStyle name="常规 3 2 5 3" xfId="1475"/>
    <cellStyle name="常规 3 2 5 3 2" xfId="1476"/>
    <cellStyle name="常规 3 2 5 4" xfId="1477"/>
    <cellStyle name="常规 3 2 5 4 2" xfId="1478"/>
    <cellStyle name="常规 3 2 5 5" xfId="1479"/>
    <cellStyle name="常规 3 2 6" xfId="1480"/>
    <cellStyle name="常规 3 2 6 2" xfId="1481"/>
    <cellStyle name="常规 3 2 7" xfId="1482"/>
    <cellStyle name="常规 3 2 7 2" xfId="1483"/>
    <cellStyle name="常规 3 2 8" xfId="1484"/>
    <cellStyle name="常规 3 2 8 2" xfId="1485"/>
    <cellStyle name="常规 3 2 9" xfId="1486"/>
    <cellStyle name="常规 3 2 9 2" xfId="1487"/>
    <cellStyle name="常规 3 3" xfId="1488"/>
    <cellStyle name="常规 3 3 2" xfId="1489"/>
    <cellStyle name="常规 3 3 2 2" xfId="1490"/>
    <cellStyle name="常规 3 3 2 2 2" xfId="1491"/>
    <cellStyle name="常规 3 3 2 2 2 2" xfId="1492"/>
    <cellStyle name="常规 3 3 2 2 3" xfId="1493"/>
    <cellStyle name="常规 3 3 2 2 3 2" xfId="1494"/>
    <cellStyle name="常规 3 3 2 2 4" xfId="1495"/>
    <cellStyle name="常规 3 3 2 2 4 2" xfId="1496"/>
    <cellStyle name="常规 3 3 2 2 5" xfId="1497"/>
    <cellStyle name="常规 3 3 2 2 5 2" xfId="1498"/>
    <cellStyle name="常规 3 3 2 2 6" xfId="1499"/>
    <cellStyle name="常规 3 3 2 3" xfId="1500"/>
    <cellStyle name="常规 3 3 2 3 2" xfId="1501"/>
    <cellStyle name="常规 3 3 2 4" xfId="1502"/>
    <cellStyle name="常规 3 3 2 4 2" xfId="1503"/>
    <cellStyle name="常规 3 3 2 5" xfId="1504"/>
    <cellStyle name="常规 3 3 3" xfId="1505"/>
    <cellStyle name="常规 3 3 3 2" xfId="1506"/>
    <cellStyle name="常规 3 3 3 2 2" xfId="1507"/>
    <cellStyle name="常规 3 3 3 2 2 2" xfId="1508"/>
    <cellStyle name="常规 3 3 3 2 3" xfId="1509"/>
    <cellStyle name="常规 3 3 3 2 3 2" xfId="1510"/>
    <cellStyle name="常规 3 3 3 2 4" xfId="1511"/>
    <cellStyle name="常规 3 3 3 2 4 2" xfId="1512"/>
    <cellStyle name="常规 3 3 3 2 5" xfId="1513"/>
    <cellStyle name="常规 3 3 3 3" xfId="1514"/>
    <cellStyle name="常规 3 3 3 3 2" xfId="1515"/>
    <cellStyle name="常规 3 3 3 4" xfId="1516"/>
    <cellStyle name="常规 3 3 3 4 2" xfId="1517"/>
    <cellStyle name="常规 3 3 3 5" xfId="1518"/>
    <cellStyle name="常规 3 3 4" xfId="1519"/>
    <cellStyle name="常规 3 3 4 2" xfId="1520"/>
    <cellStyle name="常规 3 3 4 2 2" xfId="1521"/>
    <cellStyle name="常规 3 3 4 3" xfId="1522"/>
    <cellStyle name="常规 3 3 4 3 2" xfId="1523"/>
    <cellStyle name="常规 3 3 4 4" xfId="1524"/>
    <cellStyle name="常规 3 3 4 4 2" xfId="1525"/>
    <cellStyle name="常规 3 3 4 5" xfId="1526"/>
    <cellStyle name="常规 3 3 5" xfId="1527"/>
    <cellStyle name="常规 3 3 5 2" xfId="1528"/>
    <cellStyle name="常规 3 3 6" xfId="1529"/>
    <cellStyle name="常规 3 3 6 2" xfId="1530"/>
    <cellStyle name="常规 3 3 7" xfId="1531"/>
    <cellStyle name="常规 3 3 7 2" xfId="1532"/>
    <cellStyle name="常规 3 3 8" xfId="1533"/>
    <cellStyle name="常规 3 4" xfId="1534"/>
    <cellStyle name="常规 3 4 2" xfId="1535"/>
    <cellStyle name="常规 3 4 2 2" xfId="1536"/>
    <cellStyle name="常规 3 4 2 2 2" xfId="1537"/>
    <cellStyle name="常规 3 4 2 3" xfId="1538"/>
    <cellStyle name="常规 3 4 2 3 2" xfId="1539"/>
    <cellStyle name="常规 3 4 2 4" xfId="1540"/>
    <cellStyle name="常规 3 4 2 4 2" xfId="1541"/>
    <cellStyle name="常规 3 4 2 5" xfId="1542"/>
    <cellStyle name="常规 3 4 3" xfId="1543"/>
    <cellStyle name="常规 3 4 3 2" xfId="1544"/>
    <cellStyle name="常规 3 4 4" xfId="1545"/>
    <cellStyle name="常规 3 4 4 2" xfId="1546"/>
    <cellStyle name="常规 3 4 5" xfId="1547"/>
    <cellStyle name="常规 3 5" xfId="1548"/>
    <cellStyle name="常规 3 5 2" xfId="1549"/>
    <cellStyle name="常规 3 5 2 2" xfId="1550"/>
    <cellStyle name="常规 3 5 2 2 2" xfId="1551"/>
    <cellStyle name="常规 3 5 2 3" xfId="1552"/>
    <cellStyle name="常规 3 5 2 3 2" xfId="1553"/>
    <cellStyle name="常规 3 5 2 4" xfId="1554"/>
    <cellStyle name="常规 3 5 2 4 2" xfId="1555"/>
    <cellStyle name="常规 3 5 2 5" xfId="1556"/>
    <cellStyle name="常规 3 5 3" xfId="1557"/>
    <cellStyle name="常规 3 5 3 2" xfId="1558"/>
    <cellStyle name="常规 3 5 4" xfId="1559"/>
    <cellStyle name="常规 3 5 4 2" xfId="1560"/>
    <cellStyle name="常规 3 5 5" xfId="1561"/>
    <cellStyle name="常规 3 6" xfId="1562"/>
    <cellStyle name="常规 3 6 2" xfId="1563"/>
    <cellStyle name="常规 3 6 2 2" xfId="1564"/>
    <cellStyle name="常规 3 6 2 2 2" xfId="1565"/>
    <cellStyle name="常规 3 6 2 3" xfId="1566"/>
    <cellStyle name="常规 3 6 2 3 2" xfId="1567"/>
    <cellStyle name="常规 3 6 2 4" xfId="1568"/>
    <cellStyle name="常规 3 6 2 4 2" xfId="1569"/>
    <cellStyle name="常规 3 6 2 5" xfId="1570"/>
    <cellStyle name="常规 3 6 3" xfId="1571"/>
    <cellStyle name="常规 3 6 3 2" xfId="1572"/>
    <cellStyle name="常规 3 6 4" xfId="1573"/>
    <cellStyle name="常规 3 6 4 2" xfId="1574"/>
    <cellStyle name="常规 3 6 5" xfId="1575"/>
    <cellStyle name="常规 3 7" xfId="1576"/>
    <cellStyle name="常规 3 7 2" xfId="1577"/>
    <cellStyle name="常规 3 7 2 2" xfId="1578"/>
    <cellStyle name="常规 3 7 3" xfId="1579"/>
    <cellStyle name="常规 3 7 3 2" xfId="1580"/>
    <cellStyle name="常规 3 7 4" xfId="1581"/>
    <cellStyle name="常规 3 7 4 2" xfId="1582"/>
    <cellStyle name="常规 3 7 5" xfId="1583"/>
    <cellStyle name="常规 3 8" xfId="1584"/>
    <cellStyle name="常规 3 8 2" xfId="1585"/>
    <cellStyle name="常规 3 9" xfId="1586"/>
    <cellStyle name="常规 3 9 2" xfId="1587"/>
    <cellStyle name="常规 30" xfId="1588"/>
    <cellStyle name="常规 30 2" xfId="1589"/>
    <cellStyle name="常规 31" xfId="1590"/>
    <cellStyle name="常规 31 2" xfId="1591"/>
    <cellStyle name="常规 32" xfId="1592"/>
    <cellStyle name="常规 32 2" xfId="1593"/>
    <cellStyle name="常规 33" xfId="1594"/>
    <cellStyle name="常规 33 2" xfId="1595"/>
    <cellStyle name="常规 34" xfId="1596"/>
    <cellStyle name="常规 34 2" xfId="1597"/>
    <cellStyle name="常规 35" xfId="1598"/>
    <cellStyle name="常规 35 2" xfId="1599"/>
    <cellStyle name="常规 38" xfId="1600"/>
    <cellStyle name="常规 38 2" xfId="1601"/>
    <cellStyle name="常规 38 2 2" xfId="1602"/>
    <cellStyle name="常规 38 3" xfId="1603"/>
    <cellStyle name="常规 4" xfId="1604"/>
    <cellStyle name="常规 4 10" xfId="1605"/>
    <cellStyle name="常规 4 10 2" xfId="1606"/>
    <cellStyle name="常规 4 11" xfId="1607"/>
    <cellStyle name="常规 4 2" xfId="1608"/>
    <cellStyle name="常规 4 2 10" xfId="1609"/>
    <cellStyle name="常规 4 2 2" xfId="1610"/>
    <cellStyle name="常规 4 2 2 2" xfId="1611"/>
    <cellStyle name="常规 4 2 2 2 2" xfId="1612"/>
    <cellStyle name="常规 4 2 2 2 2 2" xfId="1613"/>
    <cellStyle name="常规 4 2 2 2 3" xfId="1614"/>
    <cellStyle name="常规 4 2 2 2 3 2" xfId="1615"/>
    <cellStyle name="常规 4 2 2 2 4" xfId="1616"/>
    <cellStyle name="常规 4 2 2 2 4 2" xfId="1617"/>
    <cellStyle name="常规 4 2 2 2 4 2 2" xfId="1618"/>
    <cellStyle name="常规 4 2 2 2 4 3" xfId="1619"/>
    <cellStyle name="常规 4 2 2 2 4 3 2" xfId="1620"/>
    <cellStyle name="常规 4 2 2 2 4 4" xfId="1621"/>
    <cellStyle name="常规 4 2 2 2 5" xfId="1622"/>
    <cellStyle name="常规 4 2 2 2 5 2" xfId="1623"/>
    <cellStyle name="常规 4 2 2 2 6" xfId="1624"/>
    <cellStyle name="常规 4 2 2 3" xfId="1625"/>
    <cellStyle name="常规 4 2 2 3 2" xfId="1626"/>
    <cellStyle name="常规 4 2 2 4" xfId="1627"/>
    <cellStyle name="常规 4 2 2 4 2" xfId="1628"/>
    <cellStyle name="常规 4 2 2 5" xfId="1629"/>
    <cellStyle name="常规 4 2 3" xfId="1630"/>
    <cellStyle name="常规 4 2 3 2" xfId="1631"/>
    <cellStyle name="常规 4 2 3 2 2" xfId="1632"/>
    <cellStyle name="常规 4 2 3 2 2 2" xfId="1633"/>
    <cellStyle name="常规 4 2 3 2 3" xfId="1634"/>
    <cellStyle name="常规 4 2 3 2 3 2" xfId="1635"/>
    <cellStyle name="常规 4 2 3 2 4" xfId="1636"/>
    <cellStyle name="常规 4 2 3 2 4 2" xfId="1637"/>
    <cellStyle name="常规 4 2 3 2 5" xfId="1638"/>
    <cellStyle name="常规 4 2 3 3" xfId="1639"/>
    <cellStyle name="常规 4 2 3 3 2" xfId="1640"/>
    <cellStyle name="常规 4 2 3 4" xfId="1641"/>
    <cellStyle name="常规 4 2 3 4 2" xfId="1642"/>
    <cellStyle name="常规 4 2 3 5" xfId="1643"/>
    <cellStyle name="常规 4 2 4" xfId="1644"/>
    <cellStyle name="常规 4 2 4 2" xfId="1645"/>
    <cellStyle name="常规 4 2 4 2 2" xfId="1646"/>
    <cellStyle name="常规 4 2 4 3" xfId="1647"/>
    <cellStyle name="常规 4 2 4 3 2" xfId="1648"/>
    <cellStyle name="常规 4 2 4 4" xfId="1649"/>
    <cellStyle name="常规 4 2 4 4 2" xfId="1650"/>
    <cellStyle name="常规 4 2 4 5" xfId="1651"/>
    <cellStyle name="常规 4 2 5" xfId="1652"/>
    <cellStyle name="常规 4 2 5 2" xfId="1653"/>
    <cellStyle name="常规 4 2 6" xfId="1654"/>
    <cellStyle name="常规 4 2 6 2" xfId="1655"/>
    <cellStyle name="常规 4 2 7" xfId="1656"/>
    <cellStyle name="常规 4 2 7 2" xfId="1657"/>
    <cellStyle name="常规 4 2 8" xfId="1658"/>
    <cellStyle name="常规 4 2 8 2" xfId="1659"/>
    <cellStyle name="常规 4 2 9" xfId="1660"/>
    <cellStyle name="常规 4 2 9 2" xfId="1661"/>
    <cellStyle name="常规 4 3" xfId="1662"/>
    <cellStyle name="常规 4 3 2" xfId="1663"/>
    <cellStyle name="常规 4 3 2 2" xfId="1664"/>
    <cellStyle name="常规 4 3 2 2 2" xfId="1665"/>
    <cellStyle name="常规 4 3 2 3" xfId="1666"/>
    <cellStyle name="常规 4 3 2 3 2" xfId="1667"/>
    <cellStyle name="常规 4 3 2 4" xfId="1668"/>
    <cellStyle name="常规 4 3 2 4 2" xfId="1669"/>
    <cellStyle name="常规 4 3 2 5" xfId="1670"/>
    <cellStyle name="常规 4 3 3" xfId="1671"/>
    <cellStyle name="常规 4 3 3 2" xfId="1672"/>
    <cellStyle name="常规 4 3 4" xfId="1673"/>
    <cellStyle name="常规 4 3 4 2" xfId="1674"/>
    <cellStyle name="常规 4 3 5" xfId="1675"/>
    <cellStyle name="常规 4 4" xfId="1676"/>
    <cellStyle name="常规 4 4 2" xfId="1677"/>
    <cellStyle name="常规 4 4 2 2" xfId="1678"/>
    <cellStyle name="常规 4 4 2 2 2" xfId="1679"/>
    <cellStyle name="常规 4 4 2 3" xfId="1680"/>
    <cellStyle name="常规 4 4 2 3 2" xfId="1681"/>
    <cellStyle name="常规 4 4 2 4" xfId="1682"/>
    <cellStyle name="常规 4 4 2 4 2" xfId="1683"/>
    <cellStyle name="常规 4 4 2 5" xfId="1684"/>
    <cellStyle name="常规 4 4 3" xfId="1685"/>
    <cellStyle name="常规 4 4 3 2" xfId="1686"/>
    <cellStyle name="常规 4 4 4" xfId="1687"/>
    <cellStyle name="常规 4 4 4 2" xfId="1688"/>
    <cellStyle name="常规 4 4 5" xfId="1689"/>
    <cellStyle name="常规 4 5" xfId="1690"/>
    <cellStyle name="常规 4 5 2" xfId="1691"/>
    <cellStyle name="常规 4 5 2 2" xfId="1692"/>
    <cellStyle name="常规 4 5 3" xfId="1693"/>
    <cellStyle name="常规 4 5 3 2" xfId="1694"/>
    <cellStyle name="常规 4 5 4" xfId="1695"/>
    <cellStyle name="常规 4 5 4 2" xfId="1696"/>
    <cellStyle name="常规 4 5 5" xfId="1697"/>
    <cellStyle name="常规 4 6" xfId="1698"/>
    <cellStyle name="常规 4 6 2" xfId="1699"/>
    <cellStyle name="常规 4 6 2 2" xfId="1700"/>
    <cellStyle name="常规 4 6 3" xfId="1701"/>
    <cellStyle name="常规 4 6 3 2" xfId="1702"/>
    <cellStyle name="常规 4 6 4" xfId="1703"/>
    <cellStyle name="常规 4 7" xfId="1704"/>
    <cellStyle name="常规 4 7 2" xfId="1705"/>
    <cellStyle name="常规 4 8" xfId="1706"/>
    <cellStyle name="常规 4 8 2" xfId="1707"/>
    <cellStyle name="常规 4 9" xfId="1708"/>
    <cellStyle name="常规 4 9 2" xfId="1709"/>
    <cellStyle name="常规 4_Sheet1" xfId="1710"/>
    <cellStyle name="常规 44" xfId="1711"/>
    <cellStyle name="常规 44 2" xfId="1712"/>
    <cellStyle name="常规 44 2 2" xfId="1713"/>
    <cellStyle name="常规 44 3" xfId="1714"/>
    <cellStyle name="常规 5" xfId="1715"/>
    <cellStyle name="常规 5 10" xfId="1716"/>
    <cellStyle name="常规 5 10 2" xfId="1717"/>
    <cellStyle name="常规 5 11" xfId="1718"/>
    <cellStyle name="常规 5 11 2" xfId="1719"/>
    <cellStyle name="常规 5 12" xfId="1720"/>
    <cellStyle name="常规 5 2" xfId="1721"/>
    <cellStyle name="常规 5 2 2" xfId="1722"/>
    <cellStyle name="常规 5 2 2 2" xfId="1723"/>
    <cellStyle name="常规 5 2 2 2 2" xfId="1724"/>
    <cellStyle name="常规 5 2 2 3" xfId="1725"/>
    <cellStyle name="常规 5 2 2 3 2" xfId="1726"/>
    <cellStyle name="常规 5 2 2 4" xfId="1727"/>
    <cellStyle name="常规 5 2 2 4 2" xfId="1728"/>
    <cellStyle name="常规 5 2 2 5" xfId="1729"/>
    <cellStyle name="常规 5 2 3" xfId="1730"/>
    <cellStyle name="常规 5 2 3 2" xfId="1731"/>
    <cellStyle name="常规 5 2 4" xfId="1732"/>
    <cellStyle name="常规 5 2 4 2" xfId="1733"/>
    <cellStyle name="常规 5 2 5" xfId="1734"/>
    <cellStyle name="常规 5 3" xfId="1735"/>
    <cellStyle name="常规 5 3 2" xfId="1736"/>
    <cellStyle name="常规 5 3 2 2" xfId="1737"/>
    <cellStyle name="常规 5 3 2 2 2" xfId="1738"/>
    <cellStyle name="常规 5 3 2 3" xfId="1739"/>
    <cellStyle name="常规 5 3 2 3 2" xfId="1740"/>
    <cellStyle name="常规 5 3 2 4" xfId="1741"/>
    <cellStyle name="常规 5 3 2 4 2" xfId="1742"/>
    <cellStyle name="常规 5 3 2 5" xfId="1743"/>
    <cellStyle name="常规 5 3 3" xfId="1744"/>
    <cellStyle name="常规 5 3 3 2" xfId="1745"/>
    <cellStyle name="常规 5 3 4" xfId="1746"/>
    <cellStyle name="常规 5 3 4 2" xfId="1747"/>
    <cellStyle name="常规 5 3 5" xfId="1748"/>
    <cellStyle name="常规 5 4" xfId="1749"/>
    <cellStyle name="常规 5 4 2" xfId="1750"/>
    <cellStyle name="常规 5 4 2 2" xfId="1751"/>
    <cellStyle name="常规 5 4 3" xfId="1752"/>
    <cellStyle name="常规 5 4 3 2" xfId="1753"/>
    <cellStyle name="常规 5 4 4" xfId="1754"/>
    <cellStyle name="常规 5 4 4 2" xfId="1755"/>
    <cellStyle name="常规 5 4 5" xfId="1756"/>
    <cellStyle name="常规 5 5" xfId="1757"/>
    <cellStyle name="常规 5 5 2" xfId="1758"/>
    <cellStyle name="常规 5 6" xfId="1759"/>
    <cellStyle name="常规 5 6 2" xfId="1760"/>
    <cellStyle name="常规 5 7" xfId="1761"/>
    <cellStyle name="常规 5 7 2" xfId="1762"/>
    <cellStyle name="常规 5 8" xfId="1763"/>
    <cellStyle name="常规 5 8 2" xfId="1764"/>
    <cellStyle name="常规 5 9" xfId="1765"/>
    <cellStyle name="常规 5 9 2" xfId="1766"/>
    <cellStyle name="常规 6" xfId="1767"/>
    <cellStyle name="常规 6 2" xfId="1768"/>
    <cellStyle name="常规 6 2 2" xfId="1769"/>
    <cellStyle name="常规 6 2 2 2" xfId="1770"/>
    <cellStyle name="常规 6 2 2 2 2" xfId="1771"/>
    <cellStyle name="常规 6 2 2 3" xfId="1772"/>
    <cellStyle name="常规 6 2 2 3 2" xfId="1773"/>
    <cellStyle name="常规 6 2 2 4" xfId="1774"/>
    <cellStyle name="常规 6 2 2 4 2" xfId="1775"/>
    <cellStyle name="常规 6 2 2 4 2 2" xfId="1776"/>
    <cellStyle name="常规 6 2 2 4 3" xfId="1777"/>
    <cellStyle name="常规 6 2 2 4 3 2" xfId="1778"/>
    <cellStyle name="常规 6 2 2 4 4" xfId="1779"/>
    <cellStyle name="常规 6 2 2 5" xfId="1780"/>
    <cellStyle name="常规 6 2 3" xfId="1781"/>
    <cellStyle name="常规 6 2 3 2" xfId="1782"/>
    <cellStyle name="常规 6 2 4" xfId="1783"/>
    <cellStyle name="常规 6 2 4 2" xfId="1784"/>
    <cellStyle name="常规 6 2 5" xfId="1785"/>
    <cellStyle name="常规 6 2 5 2" xfId="1786"/>
    <cellStyle name="常规 6 2 6" xfId="1787"/>
    <cellStyle name="常规 6 3" xfId="1788"/>
    <cellStyle name="常规 6 3 2" xfId="1789"/>
    <cellStyle name="常规 6 3 2 2" xfId="1790"/>
    <cellStyle name="常规 6 3 2 2 2" xfId="1791"/>
    <cellStyle name="常规 6 3 2 3" xfId="1792"/>
    <cellStyle name="常规 6 3 2 3 2" xfId="1793"/>
    <cellStyle name="常规 6 3 2 4" xfId="1794"/>
    <cellStyle name="常规 6 3 2 4 2" xfId="1795"/>
    <cellStyle name="常规 6 3 2 5" xfId="1796"/>
    <cellStyle name="常规 6 3 3" xfId="1797"/>
    <cellStyle name="常规 6 3 3 2" xfId="1798"/>
    <cellStyle name="常规 6 3 4" xfId="1799"/>
    <cellStyle name="常规 6 3 4 2" xfId="1800"/>
    <cellStyle name="常规 6 3 5" xfId="1801"/>
    <cellStyle name="常规 6 3 5 2" xfId="1802"/>
    <cellStyle name="常规 6 3 6" xfId="1803"/>
    <cellStyle name="常规 6 4" xfId="1804"/>
    <cellStyle name="常规 6 4 2" xfId="1805"/>
    <cellStyle name="常规 6 4 2 2" xfId="1806"/>
    <cellStyle name="常规 6 4 3" xfId="1807"/>
    <cellStyle name="常规 6 4 3 2" xfId="1808"/>
    <cellStyle name="常规 6 4 4" xfId="1809"/>
    <cellStyle name="常规 6 4 4 2" xfId="1810"/>
    <cellStyle name="常规 6 4 5" xfId="1811"/>
    <cellStyle name="常规 6 5" xfId="1812"/>
    <cellStyle name="常规 6 5 2" xfId="1813"/>
    <cellStyle name="常规 6 6" xfId="1814"/>
    <cellStyle name="常规 6 6 2" xfId="1815"/>
    <cellStyle name="常规 6 7" xfId="1816"/>
    <cellStyle name="常规 6 7 2" xfId="1817"/>
    <cellStyle name="常规 6 8" xfId="1818"/>
    <cellStyle name="常规 7" xfId="1819"/>
    <cellStyle name="常规 7 10" xfId="1820"/>
    <cellStyle name="常规 7 2" xfId="1821"/>
    <cellStyle name="常规 7 2 2" xfId="1822"/>
    <cellStyle name="常规 7 2 2 2" xfId="1823"/>
    <cellStyle name="常规 7 2 2 2 2" xfId="1824"/>
    <cellStyle name="常规 7 2 2 3" xfId="1825"/>
    <cellStyle name="常规 7 2 2 3 2" xfId="1826"/>
    <cellStyle name="常规 7 2 2 4" xfId="1827"/>
    <cellStyle name="常规 7 2 2 4 2" xfId="1828"/>
    <cellStyle name="常规 7 2 2 4 2 2" xfId="1829"/>
    <cellStyle name="常规 7 2 2 4 3" xfId="1830"/>
    <cellStyle name="常规 7 2 2 4 3 2" xfId="1831"/>
    <cellStyle name="常规 7 2 2 4 4" xfId="1832"/>
    <cellStyle name="常规 7 2 2 5" xfId="1833"/>
    <cellStyle name="常规 7 2 3" xfId="1834"/>
    <cellStyle name="常规 7 2 3 2" xfId="1835"/>
    <cellStyle name="常规 7 2 4" xfId="1836"/>
    <cellStyle name="常规 7 2 4 2" xfId="1837"/>
    <cellStyle name="常规 7 2 5" xfId="1838"/>
    <cellStyle name="常规 7 2 5 2" xfId="1839"/>
    <cellStyle name="常规 7 2 6" xfId="1840"/>
    <cellStyle name="常规 7 3" xfId="1841"/>
    <cellStyle name="常规 7 3 2" xfId="1842"/>
    <cellStyle name="常规 7 3 2 2" xfId="1843"/>
    <cellStyle name="常规 7 3 2 2 2" xfId="1844"/>
    <cellStyle name="常规 7 3 2 3" xfId="1845"/>
    <cellStyle name="常规 7 3 2 3 2" xfId="1846"/>
    <cellStyle name="常规 7 3 2 4" xfId="1847"/>
    <cellStyle name="常规 7 3 2 4 2" xfId="1848"/>
    <cellStyle name="常规 7 3 2 4 2 2" xfId="1849"/>
    <cellStyle name="常规 7 3 2 4 3" xfId="1850"/>
    <cellStyle name="常规 7 3 2 4 3 2" xfId="1851"/>
    <cellStyle name="常规 7 3 2 4 4" xfId="1852"/>
    <cellStyle name="常规 7 3 2 4 4 2" xfId="1853"/>
    <cellStyle name="常规 7 3 2 4 5" xfId="1854"/>
    <cellStyle name="常规 7 3 2 5" xfId="1855"/>
    <cellStyle name="常规 7 3 3" xfId="1856"/>
    <cellStyle name="常规 7 3 3 2" xfId="1857"/>
    <cellStyle name="常规 7 3 4" xfId="1858"/>
    <cellStyle name="常规 7 3 4 2" xfId="1859"/>
    <cellStyle name="常规 7 3 5" xfId="1860"/>
    <cellStyle name="常规 7 3 5 2" xfId="1861"/>
    <cellStyle name="常规 7 3 6" xfId="1862"/>
    <cellStyle name="常规 7 4" xfId="1863"/>
    <cellStyle name="常规 7 4 2" xfId="1864"/>
    <cellStyle name="常规 7 4 2 2" xfId="1865"/>
    <cellStyle name="常规 7 4 3" xfId="1866"/>
    <cellStyle name="常规 7 4 3 2" xfId="1867"/>
    <cellStyle name="常规 7 4 4" xfId="1868"/>
    <cellStyle name="常规 7 4 4 2" xfId="1869"/>
    <cellStyle name="常规 7 4 5" xfId="1870"/>
    <cellStyle name="常规 7 5" xfId="1871"/>
    <cellStyle name="常规 7 5 2" xfId="1872"/>
    <cellStyle name="常规 7 6" xfId="1873"/>
    <cellStyle name="常规 7 6 2" xfId="1874"/>
    <cellStyle name="常规 7 7" xfId="1875"/>
    <cellStyle name="常规 7 7 2" xfId="1876"/>
    <cellStyle name="常规 7 8" xfId="1877"/>
    <cellStyle name="常规 7 8 2" xfId="1878"/>
    <cellStyle name="常规 7 9" xfId="1879"/>
    <cellStyle name="常规 7 9 2" xfId="1880"/>
    <cellStyle name="常规 78" xfId="1881"/>
    <cellStyle name="常规 78 2" xfId="1882"/>
    <cellStyle name="常规 8" xfId="1883"/>
    <cellStyle name="常规 8 2" xfId="1884"/>
    <cellStyle name="常规 8 2 2" xfId="1885"/>
    <cellStyle name="常规 8 2 2 2" xfId="1886"/>
    <cellStyle name="常规 8 2 3" xfId="1887"/>
    <cellStyle name="常规 8 2 3 2" xfId="1888"/>
    <cellStyle name="常规 8 2 4" xfId="1889"/>
    <cellStyle name="常规 8 2 4 2" xfId="1890"/>
    <cellStyle name="常规 8 2 5" xfId="1891"/>
    <cellStyle name="常规 8 3" xfId="1892"/>
    <cellStyle name="常规 8 3 2" xfId="1893"/>
    <cellStyle name="常规 8 4" xfId="1894"/>
    <cellStyle name="常规 8 4 2" xfId="1895"/>
    <cellStyle name="常规 8 5" xfId="1896"/>
    <cellStyle name="常规 8 5 2" xfId="1897"/>
    <cellStyle name="常规 8 6" xfId="1898"/>
    <cellStyle name="常规 8 6 2" xfId="1899"/>
    <cellStyle name="常规 8 7" xfId="1900"/>
    <cellStyle name="常规 9" xfId="1901"/>
    <cellStyle name="常规 9 2" xfId="1902"/>
    <cellStyle name="常规 9 2 2" xfId="1903"/>
    <cellStyle name="常规 9 2 2 2" xfId="1904"/>
    <cellStyle name="常规 9 2 3" xfId="1905"/>
    <cellStyle name="常规 9 2 3 2" xfId="1906"/>
    <cellStyle name="常规 9 2 4" xfId="1907"/>
    <cellStyle name="常规 9 2 4 2" xfId="1908"/>
    <cellStyle name="常规 9 2 4 2 2" xfId="1909"/>
    <cellStyle name="常规 9 2 4 3" xfId="1910"/>
    <cellStyle name="常规 9 2 4 3 2" xfId="1911"/>
    <cellStyle name="常规 9 2 4 4" xfId="1912"/>
    <cellStyle name="常规 9 2 5" xfId="1913"/>
    <cellStyle name="常规 9 3" xfId="1914"/>
    <cellStyle name="常规 9 3 2" xfId="1915"/>
    <cellStyle name="常规 9 4" xfId="1916"/>
    <cellStyle name="常规 9 4 2" xfId="1917"/>
    <cellStyle name="常规 9 5" xfId="1918"/>
    <cellStyle name="常规_Sheet1" xfId="1919"/>
    <cellStyle name="常规_预计检验费" xfId="1920"/>
    <cellStyle name="好 2" xfId="1921"/>
    <cellStyle name="好 2 2" xfId="1922"/>
    <cellStyle name="好 2 2 2" xfId="1923"/>
    <cellStyle name="好 2 3" xfId="1924"/>
    <cellStyle name="好 2 3 2" xfId="1925"/>
    <cellStyle name="好 2 4" xfId="1926"/>
    <cellStyle name="好 3" xfId="1927"/>
    <cellStyle name="好 3 2" xfId="1928"/>
    <cellStyle name="好 3 2 2" xfId="1929"/>
    <cellStyle name="好 3 3" xfId="1930"/>
    <cellStyle name="好 4" xfId="1931"/>
    <cellStyle name="好 4 2" xfId="1932"/>
    <cellStyle name="好 4 2 2" xfId="1933"/>
    <cellStyle name="好 4 3" xfId="1934"/>
    <cellStyle name="好 5" xfId="1935"/>
    <cellStyle name="好 5 2" xfId="1936"/>
    <cellStyle name="好 5 2 2" xfId="1937"/>
    <cellStyle name="好 5 3" xfId="1938"/>
    <cellStyle name="好_4、桥梁监测费用表" xfId="1939"/>
    <cellStyle name="好_4、桥梁监测费用表 2" xfId="1940"/>
    <cellStyle name="好_4、桥梁监测费用表 2 2" xfId="1941"/>
    <cellStyle name="好_4、桥梁监测费用表 2 2 2" xfId="1942"/>
    <cellStyle name="好_4、桥梁监测费用表 2 2 2 2" xfId="1943"/>
    <cellStyle name="好_4、桥梁监测费用表 2 2 3" xfId="1944"/>
    <cellStyle name="好_4、桥梁监测费用表 2 2 3 2" xfId="1945"/>
    <cellStyle name="好_4、桥梁监测费用表 2 2 4" xfId="1946"/>
    <cellStyle name="好_4、桥梁监测费用表 2 2 4 2" xfId="1947"/>
    <cellStyle name="好_4、桥梁监测费用表 2 2 5" xfId="1948"/>
    <cellStyle name="好_4、桥梁监测费用表 2 3" xfId="1949"/>
    <cellStyle name="好_4、桥梁监测费用表 2 3 2" xfId="1950"/>
    <cellStyle name="好_4、桥梁监测费用表 2 4" xfId="1951"/>
    <cellStyle name="好_4、桥梁监测费用表 2 4 2" xfId="1952"/>
    <cellStyle name="好_4、桥梁监测费用表 2 5" xfId="1953"/>
    <cellStyle name="好_4、桥梁监测费用表 3" xfId="1954"/>
    <cellStyle name="好_4、桥梁监测费用表 3 2" xfId="1955"/>
    <cellStyle name="好_4、桥梁监测费用表 3 2 2" xfId="1956"/>
    <cellStyle name="好_4、桥梁监测费用表 3 3" xfId="1957"/>
    <cellStyle name="好_4、桥梁监测费用表 3 3 2" xfId="1958"/>
    <cellStyle name="好_4、桥梁监测费用表 3 4" xfId="1959"/>
    <cellStyle name="好_4、桥梁监测费用表 3 4 2" xfId="1960"/>
    <cellStyle name="好_4、桥梁监测费用表 3 5" xfId="1961"/>
    <cellStyle name="好_4、桥梁监测费用表 4" xfId="1962"/>
    <cellStyle name="好_4、桥梁监测费用表 4 2" xfId="1963"/>
    <cellStyle name="好_4、桥梁监测费用表 5" xfId="1964"/>
    <cellStyle name="好_4、桥梁监测费用表 5 2" xfId="1965"/>
    <cellStyle name="好_4、桥梁监测费用表 6" xfId="1966"/>
    <cellStyle name="好_Sheet1" xfId="1967"/>
    <cellStyle name="好_Sheet1 2" xfId="1968"/>
    <cellStyle name="好_Sheet1 2 2" xfId="1969"/>
    <cellStyle name="好_Sheet1 3" xfId="1970"/>
    <cellStyle name="好_Sheet1 3 2" xfId="1971"/>
    <cellStyle name="好_Sheet1 4" xfId="1972"/>
    <cellStyle name="好_实体检测" xfId="1973"/>
    <cellStyle name="好_实体检测 2" xfId="1974"/>
    <cellStyle name="好_实体检测 2 2" xfId="1975"/>
    <cellStyle name="好_实体检测 3" xfId="1976"/>
    <cellStyle name="汇总 2" xfId="1977"/>
    <cellStyle name="汇总 2 2" xfId="1978"/>
    <cellStyle name="汇总 2 2 2" xfId="1979"/>
    <cellStyle name="汇总 2 3" xfId="1980"/>
    <cellStyle name="汇总 2 3 2" xfId="1981"/>
    <cellStyle name="汇总 2 4" xfId="1982"/>
    <cellStyle name="汇总 3" xfId="1983"/>
    <cellStyle name="汇总 3 2" xfId="1984"/>
    <cellStyle name="汇总 3 2 2" xfId="1985"/>
    <cellStyle name="汇总 3 3" xfId="1986"/>
    <cellStyle name="汇总 4" xfId="1987"/>
    <cellStyle name="汇总 4 2" xfId="1988"/>
    <cellStyle name="汇总 4 2 2" xfId="1989"/>
    <cellStyle name="汇总 4 3" xfId="1990"/>
    <cellStyle name="汇总 5" xfId="1991"/>
    <cellStyle name="汇总 5 2" xfId="1992"/>
    <cellStyle name="汇总 5 2 2" xfId="1993"/>
    <cellStyle name="汇总 5 3" xfId="1994"/>
    <cellStyle name="计算 2" xfId="1995"/>
    <cellStyle name="计算 2 2" xfId="1996"/>
    <cellStyle name="计算 2 2 2" xfId="1997"/>
    <cellStyle name="计算 2 3" xfId="1998"/>
    <cellStyle name="计算 2 3 2" xfId="1999"/>
    <cellStyle name="计算 2 4" xfId="2000"/>
    <cellStyle name="计算 3" xfId="2001"/>
    <cellStyle name="计算 3 2" xfId="2002"/>
    <cellStyle name="计算 3 2 2" xfId="2003"/>
    <cellStyle name="计算 3 3" xfId="2004"/>
    <cellStyle name="计算 4" xfId="2005"/>
    <cellStyle name="计算 4 2" xfId="2006"/>
    <cellStyle name="计算 4 2 2" xfId="2007"/>
    <cellStyle name="计算 4 3" xfId="2008"/>
    <cellStyle name="计算 5" xfId="2009"/>
    <cellStyle name="计算 5 2" xfId="2010"/>
    <cellStyle name="计算 5 2 2" xfId="2011"/>
    <cellStyle name="计算 5 3" xfId="2012"/>
    <cellStyle name="检查单元格 2" xfId="2013"/>
    <cellStyle name="检查单元格 2 2" xfId="2014"/>
    <cellStyle name="检查单元格 2 2 2" xfId="2015"/>
    <cellStyle name="检查单元格 2 3" xfId="2016"/>
    <cellStyle name="检查单元格 3" xfId="2017"/>
    <cellStyle name="检查单元格 3 2" xfId="2018"/>
    <cellStyle name="检查单元格 4" xfId="2019"/>
    <cellStyle name="检查单元格 4 2" xfId="2020"/>
    <cellStyle name="检查单元格 5" xfId="2021"/>
    <cellStyle name="检查单元格 5 2" xfId="2022"/>
    <cellStyle name="解释性文本 2" xfId="2023"/>
    <cellStyle name="解释性文本 2 2" xfId="2024"/>
    <cellStyle name="解释性文本 2 2 2" xfId="2025"/>
    <cellStyle name="解释性文本 2 3" xfId="2026"/>
    <cellStyle name="解释性文本 2 3 2" xfId="2027"/>
    <cellStyle name="解释性文本 2 4" xfId="2028"/>
    <cellStyle name="解释性文本 3" xfId="2029"/>
    <cellStyle name="解释性文本 3 2" xfId="2030"/>
    <cellStyle name="解释性文本 3 2 2" xfId="2031"/>
    <cellStyle name="解释性文本 3 3" xfId="2032"/>
    <cellStyle name="解释性文本 4" xfId="2033"/>
    <cellStyle name="解释性文本 4 2" xfId="2034"/>
    <cellStyle name="解释性文本 4 2 2" xfId="2035"/>
    <cellStyle name="解释性文本 4 3" xfId="2036"/>
    <cellStyle name="解释性文本 5" xfId="2037"/>
    <cellStyle name="解释性文本 5 2" xfId="2038"/>
    <cellStyle name="解释性文本 5 2 2" xfId="2039"/>
    <cellStyle name="解释性文本 5 3" xfId="2040"/>
    <cellStyle name="警告文本 2" xfId="2041"/>
    <cellStyle name="警告文本 2 2" xfId="2042"/>
    <cellStyle name="警告文本 2 2 2" xfId="2043"/>
    <cellStyle name="警告文本 2 3" xfId="2044"/>
    <cellStyle name="警告文本 2 3 2" xfId="2045"/>
    <cellStyle name="警告文本 2 4" xfId="2046"/>
    <cellStyle name="警告文本 3" xfId="2047"/>
    <cellStyle name="警告文本 3 2" xfId="2048"/>
    <cellStyle name="警告文本 3 2 2" xfId="2049"/>
    <cellStyle name="警告文本 3 3" xfId="2050"/>
    <cellStyle name="警告文本 4" xfId="2051"/>
    <cellStyle name="警告文本 4 2" xfId="2052"/>
    <cellStyle name="警告文本 4 2 2" xfId="2053"/>
    <cellStyle name="警告文本 4 3" xfId="2054"/>
    <cellStyle name="警告文本 5" xfId="2055"/>
    <cellStyle name="警告文本 5 2" xfId="2056"/>
    <cellStyle name="警告文本 5 2 2" xfId="2057"/>
    <cellStyle name="警告文本 5 3" xfId="2058"/>
    <cellStyle name="链接单元格 2" xfId="2059"/>
    <cellStyle name="链接单元格 2 2" xfId="2060"/>
    <cellStyle name="链接单元格 2 2 2" xfId="2061"/>
    <cellStyle name="链接单元格 2 3" xfId="2062"/>
    <cellStyle name="链接单元格 2 3 2" xfId="2063"/>
    <cellStyle name="链接单元格 2 4" xfId="2064"/>
    <cellStyle name="链接单元格 3" xfId="2065"/>
    <cellStyle name="链接单元格 3 2" xfId="2066"/>
    <cellStyle name="链接单元格 3 2 2" xfId="2067"/>
    <cellStyle name="链接单元格 3 3" xfId="2068"/>
    <cellStyle name="链接单元格 4" xfId="2069"/>
    <cellStyle name="链接单元格 4 2" xfId="2070"/>
    <cellStyle name="链接单元格 4 2 2" xfId="2071"/>
    <cellStyle name="链接单元格 4 3" xfId="2072"/>
    <cellStyle name="链接单元格 5" xfId="2073"/>
    <cellStyle name="链接单元格 5 2" xfId="2074"/>
    <cellStyle name="链接单元格 5 2 2" xfId="2075"/>
    <cellStyle name="链接单元格 5 3" xfId="2076"/>
    <cellStyle name="千位分隔 2" xfId="2077"/>
    <cellStyle name="千位分隔 2 2" xfId="2078"/>
    <cellStyle name="强调文字颜色 1 2" xfId="2079"/>
    <cellStyle name="强调文字颜色 1 2 2" xfId="2080"/>
    <cellStyle name="强调文字颜色 1 2 2 2" xfId="2081"/>
    <cellStyle name="强调文字颜色 1 2 3" xfId="2082"/>
    <cellStyle name="强调文字颜色 1 3" xfId="2083"/>
    <cellStyle name="强调文字颜色 1 3 2" xfId="2084"/>
    <cellStyle name="强调文字颜色 1 4" xfId="2085"/>
    <cellStyle name="强调文字颜色 1 4 2" xfId="2086"/>
    <cellStyle name="强调文字颜色 1 5" xfId="2087"/>
    <cellStyle name="强调文字颜色 1 5 2" xfId="2088"/>
    <cellStyle name="强调文字颜色 2 2" xfId="2089"/>
    <cellStyle name="强调文字颜色 2 2 2" xfId="2090"/>
    <cellStyle name="强调文字颜色 2 2 2 2" xfId="2091"/>
    <cellStyle name="强调文字颜色 2 2 3" xfId="2092"/>
    <cellStyle name="强调文字颜色 2 3" xfId="2093"/>
    <cellStyle name="强调文字颜色 2 3 2" xfId="2094"/>
    <cellStyle name="强调文字颜色 2 4" xfId="2095"/>
    <cellStyle name="强调文字颜色 2 4 2" xfId="2096"/>
    <cellStyle name="强调文字颜色 2 5" xfId="2097"/>
    <cellStyle name="强调文字颜色 2 5 2" xfId="2098"/>
    <cellStyle name="强调文字颜色 3 2" xfId="2099"/>
    <cellStyle name="强调文字颜色 3 2 2" xfId="2100"/>
    <cellStyle name="强调文字颜色 3 2 2 2" xfId="2101"/>
    <cellStyle name="强调文字颜色 3 2 3" xfId="2102"/>
    <cellStyle name="强调文字颜色 3 3" xfId="2103"/>
    <cellStyle name="强调文字颜色 3 3 2" xfId="2104"/>
    <cellStyle name="强调文字颜色 3 4" xfId="2105"/>
    <cellStyle name="强调文字颜色 3 4 2" xfId="2106"/>
    <cellStyle name="强调文字颜色 3 5" xfId="2107"/>
    <cellStyle name="强调文字颜色 3 5 2" xfId="2108"/>
    <cellStyle name="强调文字颜色 4 2" xfId="2109"/>
    <cellStyle name="强调文字颜色 4 2 2" xfId="2110"/>
    <cellStyle name="强调文字颜色 4 2 2 2" xfId="2111"/>
    <cellStyle name="强调文字颜色 4 2 3" xfId="2112"/>
    <cellStyle name="强调文字颜色 4 3" xfId="2113"/>
    <cellStyle name="强调文字颜色 4 3 2" xfId="2114"/>
    <cellStyle name="强调文字颜色 4 4" xfId="2115"/>
    <cellStyle name="强调文字颜色 4 4 2" xfId="2116"/>
    <cellStyle name="强调文字颜色 4 5" xfId="2117"/>
    <cellStyle name="强调文字颜色 4 5 2" xfId="2118"/>
    <cellStyle name="强调文字颜色 5 2" xfId="2119"/>
    <cellStyle name="强调文字颜色 5 2 2" xfId="2120"/>
    <cellStyle name="强调文字颜色 5 2 2 2" xfId="2121"/>
    <cellStyle name="强调文字颜色 5 2 3" xfId="2122"/>
    <cellStyle name="强调文字颜色 5 3" xfId="2123"/>
    <cellStyle name="强调文字颜色 5 3 2" xfId="2124"/>
    <cellStyle name="强调文字颜色 5 4" xfId="2125"/>
    <cellStyle name="强调文字颜色 5 4 2" xfId="2126"/>
    <cellStyle name="强调文字颜色 5 5" xfId="2127"/>
    <cellStyle name="强调文字颜色 5 5 2" xfId="2128"/>
    <cellStyle name="强调文字颜色 6 2" xfId="2129"/>
    <cellStyle name="强调文字颜色 6 2 2" xfId="2130"/>
    <cellStyle name="强调文字颜色 6 2 2 2" xfId="2131"/>
    <cellStyle name="强调文字颜色 6 2 3" xfId="2132"/>
    <cellStyle name="强调文字颜色 6 3" xfId="2133"/>
    <cellStyle name="强调文字颜色 6 3 2" xfId="2134"/>
    <cellStyle name="强调文字颜色 6 4" xfId="2135"/>
    <cellStyle name="强调文字颜色 6 4 2" xfId="2136"/>
    <cellStyle name="强调文字颜色 6 5" xfId="2137"/>
    <cellStyle name="强调文字颜色 6 5 2" xfId="2138"/>
    <cellStyle name="适中 2" xfId="2139"/>
    <cellStyle name="适中 2 2" xfId="2140"/>
    <cellStyle name="适中 2 2 2" xfId="2141"/>
    <cellStyle name="适中 2 3" xfId="2142"/>
    <cellStyle name="适中 2 3 2" xfId="2143"/>
    <cellStyle name="适中 2 4" xfId="2144"/>
    <cellStyle name="适中 3" xfId="2145"/>
    <cellStyle name="适中 3 2" xfId="2146"/>
    <cellStyle name="适中 3 2 2" xfId="2147"/>
    <cellStyle name="适中 3 3" xfId="2148"/>
    <cellStyle name="适中 4" xfId="2149"/>
    <cellStyle name="适中 4 2" xfId="2150"/>
    <cellStyle name="适中 4 2 2" xfId="2151"/>
    <cellStyle name="适中 4 3" xfId="2152"/>
    <cellStyle name="适中 5" xfId="2153"/>
    <cellStyle name="适中 5 2" xfId="2154"/>
    <cellStyle name="适中 5 2 2" xfId="2155"/>
    <cellStyle name="适中 5 3" xfId="2156"/>
    <cellStyle name="输出 2" xfId="2157"/>
    <cellStyle name="输出 2 2" xfId="2158"/>
    <cellStyle name="输出 2 2 2" xfId="2159"/>
    <cellStyle name="输出 2 3" xfId="2160"/>
    <cellStyle name="输出 2 3 2" xfId="2161"/>
    <cellStyle name="输出 2 4" xfId="2162"/>
    <cellStyle name="输出 3" xfId="2163"/>
    <cellStyle name="输出 3 2" xfId="2164"/>
    <cellStyle name="输出 3 2 2" xfId="2165"/>
    <cellStyle name="输出 3 3" xfId="2166"/>
    <cellStyle name="输出 4" xfId="2167"/>
    <cellStyle name="输出 4 2" xfId="2168"/>
    <cellStyle name="输出 4 2 2" xfId="2169"/>
    <cellStyle name="输出 4 3" xfId="2170"/>
    <cellStyle name="输出 5" xfId="2171"/>
    <cellStyle name="输出 5 2" xfId="2172"/>
    <cellStyle name="输出 5 2 2" xfId="2173"/>
    <cellStyle name="输出 5 3" xfId="2174"/>
    <cellStyle name="输入 2" xfId="2175"/>
    <cellStyle name="输入 2 2" xfId="2176"/>
    <cellStyle name="输入 2 2 2" xfId="2177"/>
    <cellStyle name="输入 2 3" xfId="2178"/>
    <cellStyle name="输入 2 3 2" xfId="2179"/>
    <cellStyle name="输入 2 4" xfId="2180"/>
    <cellStyle name="输入 3" xfId="2181"/>
    <cellStyle name="输入 3 2" xfId="2182"/>
    <cellStyle name="输入 3 2 2" xfId="2183"/>
    <cellStyle name="输入 3 3" xfId="2184"/>
    <cellStyle name="输入 4" xfId="2185"/>
    <cellStyle name="输入 4 2" xfId="2186"/>
    <cellStyle name="输入 4 2 2" xfId="2187"/>
    <cellStyle name="输入 4 3" xfId="2188"/>
    <cellStyle name="输入 5" xfId="2189"/>
    <cellStyle name="输入 5 2" xfId="2190"/>
    <cellStyle name="输入 5 2 2" xfId="2191"/>
    <cellStyle name="输入 5 3" xfId="2192"/>
    <cellStyle name="注释 2" xfId="2193"/>
    <cellStyle name="注释 2 2" xfId="2194"/>
    <cellStyle name="注释 2 2 2" xfId="2195"/>
    <cellStyle name="注释 2 3" xfId="2196"/>
    <cellStyle name="注释 3" xfId="2197"/>
    <cellStyle name="注释 3 2" xfId="2198"/>
    <cellStyle name="注释 4" xfId="2199"/>
    <cellStyle name="注释 4 2" xfId="2200"/>
    <cellStyle name="注释 5" xfId="2201"/>
    <cellStyle name="注释 5 2" xfId="2202"/>
  </cellStyles>
  <tableStyles count="0" defaultTableStyle="TableStyleMedium9" defaultPivotStyle="PivotStyleLight16"/>
  <colors>
    <mruColors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customXml" Target="../customXml/item4.xml"/><Relationship Id="rId15" Type="http://schemas.openxmlformats.org/officeDocument/2006/relationships/customXml" Target="../customXml/item3.xml"/><Relationship Id="rId14" Type="http://schemas.openxmlformats.org/officeDocument/2006/relationships/customXml" Target="../customXml/item2.xml"/><Relationship Id="rId13" Type="http://schemas.openxmlformats.org/officeDocument/2006/relationships/customXml" Target="../customXml/item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7"/>
  <sheetViews>
    <sheetView view="pageBreakPreview" zoomScaleNormal="100" topLeftCell="A4" workbookViewId="0">
      <selection activeCell="F10" sqref="F10"/>
    </sheetView>
  </sheetViews>
  <sheetFormatPr defaultColWidth="9" defaultRowHeight="12" outlineLevelCol="7"/>
  <cols>
    <col min="1" max="1" width="12.375" style="415" customWidth="1"/>
    <col min="2" max="2" width="31.8666666666667" style="415" customWidth="1"/>
    <col min="3" max="3" width="10.625" style="415" customWidth="1"/>
    <col min="4" max="4" width="25.4666666666667" style="415" customWidth="1"/>
    <col min="5" max="5" width="18.2166666666667" style="415" customWidth="1"/>
    <col min="6" max="7" width="12.625" style="415"/>
    <col min="8" max="8" width="9" style="415"/>
    <col min="9" max="9" width="13.7583333333333" style="415"/>
    <col min="10" max="16384" width="9" style="415"/>
  </cols>
  <sheetData>
    <row r="1" ht="69" customHeight="1" spans="1:5">
      <c r="A1" s="416" t="s">
        <v>0</v>
      </c>
      <c r="B1" s="416"/>
      <c r="C1" s="416"/>
      <c r="D1" s="416"/>
      <c r="E1" s="416"/>
    </row>
    <row r="2" ht="39.95" customHeight="1" spans="1:5">
      <c r="A2" s="71" t="s">
        <v>1</v>
      </c>
      <c r="B2" s="71" t="s">
        <v>2</v>
      </c>
      <c r="C2" s="71" t="s">
        <v>3</v>
      </c>
      <c r="D2" s="417" t="s">
        <v>4</v>
      </c>
      <c r="E2" s="68" t="s">
        <v>5</v>
      </c>
    </row>
    <row r="3" ht="39.95" customHeight="1" spans="1:5">
      <c r="A3" s="71" t="s">
        <v>6</v>
      </c>
      <c r="B3" s="71" t="s">
        <v>7</v>
      </c>
      <c r="C3" s="71"/>
      <c r="D3" s="418"/>
      <c r="E3" s="68"/>
    </row>
    <row r="4" ht="39.95" customHeight="1" outlineLevel="1" spans="1:8">
      <c r="A4" s="419">
        <v>1</v>
      </c>
      <c r="B4" s="419" t="s">
        <v>8</v>
      </c>
      <c r="C4" s="419" t="s">
        <v>9</v>
      </c>
      <c r="D4" s="420"/>
      <c r="E4" s="421"/>
      <c r="H4" s="422"/>
    </row>
    <row r="5" ht="39.95" customHeight="1" outlineLevel="1" spans="1:8">
      <c r="A5" s="419">
        <v>2</v>
      </c>
      <c r="B5" s="419" t="s">
        <v>10</v>
      </c>
      <c r="C5" s="419" t="s">
        <v>9</v>
      </c>
      <c r="D5" s="420"/>
      <c r="E5" s="421"/>
      <c r="H5" s="422"/>
    </row>
    <row r="6" ht="39.95" customHeight="1" outlineLevel="1" spans="1:8">
      <c r="A6" s="419">
        <v>3</v>
      </c>
      <c r="B6" s="419" t="s">
        <v>11</v>
      </c>
      <c r="C6" s="419" t="s">
        <v>9</v>
      </c>
      <c r="D6" s="420"/>
      <c r="E6" s="421"/>
      <c r="H6" s="422"/>
    </row>
    <row r="7" ht="39.95" customHeight="1" outlineLevel="1" spans="1:8">
      <c r="A7" s="419">
        <v>4</v>
      </c>
      <c r="B7" s="419" t="s">
        <v>12</v>
      </c>
      <c r="C7" s="419" t="s">
        <v>9</v>
      </c>
      <c r="D7" s="420"/>
      <c r="E7" s="421"/>
      <c r="H7" s="422"/>
    </row>
    <row r="8" ht="39.95" customHeight="1" outlineLevel="1" spans="1:8">
      <c r="A8" s="419">
        <v>5</v>
      </c>
      <c r="B8" s="419" t="s">
        <v>13</v>
      </c>
      <c r="C8" s="419" t="s">
        <v>9</v>
      </c>
      <c r="D8" s="420"/>
      <c r="E8" s="421"/>
      <c r="H8" s="422"/>
    </row>
    <row r="9" ht="39.95" customHeight="1" outlineLevel="1" spans="1:5">
      <c r="A9" s="419">
        <v>6</v>
      </c>
      <c r="B9" s="419" t="s">
        <v>14</v>
      </c>
      <c r="C9" s="419" t="s">
        <v>9</v>
      </c>
      <c r="D9" s="420"/>
      <c r="E9" s="421"/>
    </row>
    <row r="10" ht="39.95" customHeight="1" outlineLevel="1" spans="1:5">
      <c r="A10" s="419">
        <v>7</v>
      </c>
      <c r="B10" s="419" t="s">
        <v>15</v>
      </c>
      <c r="C10" s="419" t="s">
        <v>9</v>
      </c>
      <c r="D10" s="420"/>
      <c r="E10" s="421"/>
    </row>
    <row r="11" ht="39.95" customHeight="1" outlineLevel="1" spans="1:5">
      <c r="A11" s="419">
        <v>8</v>
      </c>
      <c r="B11" s="419" t="s">
        <v>16</v>
      </c>
      <c r="C11" s="419" t="s">
        <v>9</v>
      </c>
      <c r="D11" s="420"/>
      <c r="E11" s="421"/>
    </row>
    <row r="12" ht="39.95" customHeight="1" outlineLevel="1" spans="1:5">
      <c r="A12" s="419">
        <v>9</v>
      </c>
      <c r="B12" s="419" t="s">
        <v>17</v>
      </c>
      <c r="C12" s="419" t="s">
        <v>9</v>
      </c>
      <c r="D12" s="420"/>
      <c r="E12" s="421"/>
    </row>
    <row r="13" s="414" customFormat="1" ht="39.95" customHeight="1" spans="1:5">
      <c r="A13" s="423" t="s">
        <v>18</v>
      </c>
      <c r="B13" s="423" t="s">
        <v>19</v>
      </c>
      <c r="C13" s="423"/>
      <c r="D13" s="424"/>
      <c r="E13" s="425"/>
    </row>
    <row r="14" s="415" customFormat="1" ht="39.95" customHeight="1" outlineLevel="1" spans="1:5">
      <c r="A14" s="419">
        <v>1</v>
      </c>
      <c r="B14" s="419" t="s">
        <v>20</v>
      </c>
      <c r="C14" s="419" t="s">
        <v>9</v>
      </c>
      <c r="D14" s="420"/>
      <c r="E14" s="426"/>
    </row>
    <row r="15" s="414" customFormat="1" ht="39.95" customHeight="1" spans="1:5">
      <c r="A15" s="423" t="s">
        <v>21</v>
      </c>
      <c r="B15" s="423" t="s">
        <v>22</v>
      </c>
      <c r="C15" s="423" t="s">
        <v>9</v>
      </c>
      <c r="D15" s="424"/>
      <c r="E15" s="427"/>
    </row>
    <row r="16" spans="4:4">
      <c r="D16" s="428"/>
    </row>
    <row r="17" spans="4:4">
      <c r="D17" s="422"/>
    </row>
  </sheetData>
  <sheetProtection formatCells="0" insertHyperlinks="0" autoFilter="0"/>
  <mergeCells count="1">
    <mergeCell ref="A1:E1"/>
  </mergeCells>
  <pageMargins left="0.393055555555556" right="0.275" top="0.747916666666667" bottom="1" header="0.5" footer="0.5"/>
  <pageSetup paperSize="9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pageSetUpPr fitToPage="1"/>
  </sheetPr>
  <dimension ref="A1:S12"/>
  <sheetViews>
    <sheetView view="pageBreakPreview" zoomScale="85" zoomScaleNormal="84" workbookViewId="0">
      <selection activeCell="A1" sqref="A1:Q1"/>
    </sheetView>
  </sheetViews>
  <sheetFormatPr defaultColWidth="8.75833333333333" defaultRowHeight="13.5"/>
  <cols>
    <col min="1" max="1" width="7.25833333333333" style="43" customWidth="1"/>
    <col min="2" max="2" width="9.10833333333333" style="43" customWidth="1"/>
    <col min="3" max="3" width="21.7333333333333" style="43" customWidth="1"/>
    <col min="4" max="4" width="11.375" style="43" customWidth="1"/>
    <col min="5" max="5" width="7.8" style="43" customWidth="1"/>
    <col min="6" max="6" width="5.2" style="43" customWidth="1"/>
    <col min="7" max="7" width="5.725" style="43" customWidth="1"/>
    <col min="8" max="8" width="1.825" style="43" customWidth="1"/>
    <col min="9" max="9" width="11.5" style="43" customWidth="1"/>
    <col min="10" max="10" width="28.875" style="43" customWidth="1"/>
    <col min="11" max="11" width="21.225" style="43" customWidth="1"/>
    <col min="12" max="12" width="7.80833333333333" style="43" customWidth="1"/>
    <col min="13" max="13" width="7.125" style="43" customWidth="1"/>
    <col min="14" max="16" width="10.5" style="44" customWidth="1"/>
    <col min="17" max="17" width="16.4" style="45" customWidth="1"/>
    <col min="18" max="24" width="9" style="45"/>
    <col min="25" max="16384" width="8.75833333333333" style="45"/>
  </cols>
  <sheetData>
    <row r="1" s="40" customFormat="1" ht="31.15" customHeight="1" spans="1:19">
      <c r="A1" s="46" t="s">
        <v>590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65"/>
      <c r="O1" s="65"/>
      <c r="P1" s="65"/>
      <c r="Q1" s="46"/>
      <c r="R1" s="70"/>
      <c r="S1" s="70"/>
    </row>
    <row r="2" s="40" customFormat="1" ht="37" customHeight="1" spans="1:19">
      <c r="A2" s="47" t="s">
        <v>24</v>
      </c>
      <c r="B2" s="47" t="s">
        <v>25</v>
      </c>
      <c r="C2" s="48" t="s">
        <v>26</v>
      </c>
      <c r="D2" s="47" t="s">
        <v>27</v>
      </c>
      <c r="E2" s="49" t="s">
        <v>28</v>
      </c>
      <c r="F2" s="50"/>
      <c r="G2" s="50"/>
      <c r="H2" s="51"/>
      <c r="I2" s="48" t="s">
        <v>3</v>
      </c>
      <c r="J2" s="47" t="s">
        <v>29</v>
      </c>
      <c r="K2" s="48" t="s">
        <v>30</v>
      </c>
      <c r="L2" s="47" t="s">
        <v>31</v>
      </c>
      <c r="M2" s="48" t="s">
        <v>3</v>
      </c>
      <c r="N2" s="21" t="s">
        <v>32</v>
      </c>
      <c r="O2" s="22" t="s">
        <v>33</v>
      </c>
      <c r="P2" s="22" t="s">
        <v>34</v>
      </c>
      <c r="Q2" s="71" t="s">
        <v>5</v>
      </c>
      <c r="R2" s="70"/>
      <c r="S2" s="70"/>
    </row>
    <row r="3" customFormat="1" ht="24" customHeight="1" spans="1:19">
      <c r="A3" s="52" t="s">
        <v>424</v>
      </c>
      <c r="B3" s="53" t="s">
        <v>591</v>
      </c>
      <c r="C3" s="52" t="s">
        <v>592</v>
      </c>
      <c r="D3" s="54" t="s">
        <v>593</v>
      </c>
      <c r="E3" s="53">
        <v>4345</v>
      </c>
      <c r="F3" s="53"/>
      <c r="G3" s="53"/>
      <c r="H3" s="55"/>
      <c r="I3" s="55" t="s">
        <v>82</v>
      </c>
      <c r="J3" s="56" t="s">
        <v>594</v>
      </c>
      <c r="K3" s="52" t="s">
        <v>595</v>
      </c>
      <c r="L3" s="56">
        <f>22*15</f>
        <v>330</v>
      </c>
      <c r="M3" s="63" t="s">
        <v>596</v>
      </c>
      <c r="N3" s="27">
        <v>196</v>
      </c>
      <c r="O3" s="66"/>
      <c r="P3" s="66"/>
      <c r="Q3" s="72"/>
      <c r="R3" s="42"/>
      <c r="S3" s="42"/>
    </row>
    <row r="4" s="41" customFormat="1" ht="36" spans="1:19">
      <c r="A4" s="52"/>
      <c r="B4" s="53"/>
      <c r="C4" s="52"/>
      <c r="D4" s="54" t="s">
        <v>597</v>
      </c>
      <c r="E4" s="53"/>
      <c r="F4" s="53"/>
      <c r="G4" s="53"/>
      <c r="H4" s="55"/>
      <c r="I4" s="55"/>
      <c r="J4" s="56" t="s">
        <v>594</v>
      </c>
      <c r="K4" s="52"/>
      <c r="L4" s="56">
        <v>22</v>
      </c>
      <c r="M4" s="63" t="s">
        <v>82</v>
      </c>
      <c r="N4" s="27">
        <v>4480</v>
      </c>
      <c r="O4" s="66"/>
      <c r="P4" s="66"/>
      <c r="Q4" s="72"/>
      <c r="R4" s="73"/>
      <c r="S4" s="73"/>
    </row>
    <row r="5" s="42" customFormat="1" ht="36" customHeight="1" spans="1:19">
      <c r="A5" s="52"/>
      <c r="B5" s="53"/>
      <c r="C5" s="52"/>
      <c r="D5" s="54" t="s">
        <v>598</v>
      </c>
      <c r="E5" s="56"/>
      <c r="F5" s="56"/>
      <c r="G5" s="56"/>
      <c r="H5" s="57"/>
      <c r="I5" s="57"/>
      <c r="J5" s="56" t="s">
        <v>594</v>
      </c>
      <c r="K5" s="60"/>
      <c r="L5" s="56">
        <v>22</v>
      </c>
      <c r="M5" s="63" t="s">
        <v>82</v>
      </c>
      <c r="N5" s="27">
        <v>4480</v>
      </c>
      <c r="O5" s="66"/>
      <c r="P5" s="66"/>
      <c r="Q5" s="72"/>
      <c r="R5" s="73"/>
      <c r="S5" s="73"/>
    </row>
    <row r="6" customFormat="1" ht="52" customHeight="1" spans="1:19">
      <c r="A6" s="58" t="s">
        <v>546</v>
      </c>
      <c r="B6" s="54" t="s">
        <v>599</v>
      </c>
      <c r="C6" s="54" t="s">
        <v>214</v>
      </c>
      <c r="D6" s="59" t="s">
        <v>600</v>
      </c>
      <c r="E6" s="60" t="s">
        <v>601</v>
      </c>
      <c r="F6" s="60"/>
      <c r="G6" s="60"/>
      <c r="H6" s="60"/>
      <c r="I6" s="60" t="s">
        <v>602</v>
      </c>
      <c r="J6" s="57" t="s">
        <v>603</v>
      </c>
      <c r="K6" s="67" t="s">
        <v>595</v>
      </c>
      <c r="L6" s="58">
        <v>89</v>
      </c>
      <c r="M6" s="58" t="s">
        <v>249</v>
      </c>
      <c r="N6" s="27">
        <v>140</v>
      </c>
      <c r="O6" s="66"/>
      <c r="P6" s="66"/>
      <c r="Q6" s="72"/>
      <c r="R6" s="42"/>
      <c r="S6" s="42"/>
    </row>
    <row r="7" customFormat="1" ht="54" customHeight="1" spans="1:19">
      <c r="A7" s="60" t="s">
        <v>343</v>
      </c>
      <c r="B7" s="54" t="s">
        <v>604</v>
      </c>
      <c r="C7" s="54" t="s">
        <v>214</v>
      </c>
      <c r="D7" s="59" t="s">
        <v>600</v>
      </c>
      <c r="E7" s="60" t="s">
        <v>605</v>
      </c>
      <c r="F7" s="60"/>
      <c r="G7" s="60"/>
      <c r="H7" s="60"/>
      <c r="I7" s="60" t="s">
        <v>244</v>
      </c>
      <c r="J7" s="54" t="s">
        <v>606</v>
      </c>
      <c r="K7" s="64"/>
      <c r="L7" s="58">
        <v>86</v>
      </c>
      <c r="M7" s="58" t="s">
        <v>249</v>
      </c>
      <c r="N7" s="27">
        <v>140</v>
      </c>
      <c r="O7" s="66"/>
      <c r="P7" s="66"/>
      <c r="Q7" s="72"/>
      <c r="R7" s="42"/>
      <c r="S7" s="42"/>
    </row>
    <row r="8" customFormat="1" ht="48" customHeight="1" spans="1:19">
      <c r="A8" s="60" t="s">
        <v>322</v>
      </c>
      <c r="B8" s="61" t="s">
        <v>607</v>
      </c>
      <c r="C8" s="54" t="s">
        <v>214</v>
      </c>
      <c r="D8" s="59" t="s">
        <v>600</v>
      </c>
      <c r="E8" s="60">
        <v>41</v>
      </c>
      <c r="F8" s="60"/>
      <c r="G8" s="60"/>
      <c r="H8" s="60"/>
      <c r="I8" s="60" t="s">
        <v>247</v>
      </c>
      <c r="J8" s="54" t="s">
        <v>606</v>
      </c>
      <c r="K8" s="64"/>
      <c r="L8" s="58">
        <v>41</v>
      </c>
      <c r="M8" s="58" t="s">
        <v>249</v>
      </c>
      <c r="N8" s="27">
        <v>140</v>
      </c>
      <c r="O8" s="66"/>
      <c r="P8" s="66"/>
      <c r="Q8" s="72"/>
      <c r="R8" s="42"/>
      <c r="S8" s="42"/>
    </row>
    <row r="9" customFormat="1" ht="171" customHeight="1" spans="1:19">
      <c r="A9" s="52" t="s">
        <v>183</v>
      </c>
      <c r="B9" s="61" t="s">
        <v>516</v>
      </c>
      <c r="C9" s="58" t="s">
        <v>608</v>
      </c>
      <c r="D9" s="62" t="s">
        <v>609</v>
      </c>
      <c r="E9" s="56">
        <v>168</v>
      </c>
      <c r="F9" s="56"/>
      <c r="G9" s="56"/>
      <c r="H9" s="56"/>
      <c r="I9" s="62" t="s">
        <v>82</v>
      </c>
      <c r="J9" s="62" t="s">
        <v>610</v>
      </c>
      <c r="K9" s="53" t="s">
        <v>595</v>
      </c>
      <c r="L9" s="15">
        <f>159*60</f>
        <v>9540</v>
      </c>
      <c r="M9" s="58" t="s">
        <v>611</v>
      </c>
      <c r="N9" s="27">
        <v>21</v>
      </c>
      <c r="O9" s="66"/>
      <c r="P9" s="66"/>
      <c r="Q9" s="72"/>
      <c r="R9" s="42"/>
      <c r="S9" s="42"/>
    </row>
    <row r="10" s="41" customFormat="1" ht="41" customHeight="1" spans="1:19">
      <c r="A10" s="52"/>
      <c r="B10" s="55"/>
      <c r="C10" s="58"/>
      <c r="D10" s="62" t="s">
        <v>612</v>
      </c>
      <c r="E10" s="56" t="s">
        <v>214</v>
      </c>
      <c r="F10" s="56"/>
      <c r="G10" s="56"/>
      <c r="H10" s="56"/>
      <c r="I10" s="62" t="s">
        <v>82</v>
      </c>
      <c r="J10" s="62" t="s">
        <v>613</v>
      </c>
      <c r="K10" s="53"/>
      <c r="L10" s="15">
        <f>9*60</f>
        <v>540</v>
      </c>
      <c r="M10" s="58" t="s">
        <v>596</v>
      </c>
      <c r="N10" s="27">
        <v>280</v>
      </c>
      <c r="O10" s="66"/>
      <c r="P10" s="66"/>
      <c r="Q10" s="72"/>
      <c r="R10" s="73"/>
      <c r="S10" s="73"/>
    </row>
    <row r="11" s="41" customFormat="1" ht="61" customHeight="1" spans="1:19">
      <c r="A11" s="52"/>
      <c r="B11" s="55"/>
      <c r="C11" s="58" t="s">
        <v>614</v>
      </c>
      <c r="D11" s="63" t="s">
        <v>615</v>
      </c>
      <c r="E11" s="56" t="s">
        <v>214</v>
      </c>
      <c r="F11" s="56"/>
      <c r="G11" s="56"/>
      <c r="H11" s="56"/>
      <c r="I11" s="63" t="s">
        <v>82</v>
      </c>
      <c r="J11" s="63" t="s">
        <v>616</v>
      </c>
      <c r="K11" s="56"/>
      <c r="L11" s="15">
        <v>9</v>
      </c>
      <c r="M11" s="58" t="s">
        <v>82</v>
      </c>
      <c r="N11" s="27">
        <v>5600</v>
      </c>
      <c r="O11" s="66"/>
      <c r="P11" s="66"/>
      <c r="Q11" s="74"/>
      <c r="R11" s="73"/>
      <c r="S11" s="42"/>
    </row>
    <row r="12" ht="24" customHeight="1" spans="1:19">
      <c r="A12" s="64" t="s">
        <v>22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68"/>
      <c r="O12" s="69"/>
      <c r="P12" s="69"/>
      <c r="Q12" s="75"/>
      <c r="R12" s="76"/>
      <c r="S12" s="76"/>
    </row>
  </sheetData>
  <sheetProtection formatCells="0" insertHyperlinks="0" autoFilter="0"/>
  <mergeCells count="20">
    <mergeCell ref="A1:Q1"/>
    <mergeCell ref="E2:H2"/>
    <mergeCell ref="E6:H6"/>
    <mergeCell ref="E7:H7"/>
    <mergeCell ref="E8:H8"/>
    <mergeCell ref="E9:H9"/>
    <mergeCell ref="E10:H10"/>
    <mergeCell ref="E11:H11"/>
    <mergeCell ref="A12:M12"/>
    <mergeCell ref="A3:A5"/>
    <mergeCell ref="A9:A11"/>
    <mergeCell ref="B3:B5"/>
    <mergeCell ref="B9:B11"/>
    <mergeCell ref="C3:C5"/>
    <mergeCell ref="C9:C10"/>
    <mergeCell ref="I3:I5"/>
    <mergeCell ref="K3:K5"/>
    <mergeCell ref="K6:K8"/>
    <mergeCell ref="K9:K11"/>
    <mergeCell ref="E3:H5"/>
  </mergeCells>
  <printOptions horizontalCentered="1"/>
  <pageMargins left="0.156944444444444" right="0.0784722222222222" top="0.314583333333333" bottom="0.472222222222222" header="0.236111111111111" footer="0.393055555555556"/>
  <pageSetup paperSize="9" scale="75" fitToHeight="0" orientation="landscape" horizont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XEX41"/>
  <sheetViews>
    <sheetView tabSelected="1" view="pageBreakPreview" zoomScaleNormal="90" workbookViewId="0">
      <selection activeCell="I40" sqref="I40"/>
    </sheetView>
  </sheetViews>
  <sheetFormatPr defaultColWidth="8.75833333333333" defaultRowHeight="28" customHeight="1"/>
  <cols>
    <col min="1" max="1" width="8.99166666666667" style="2" customWidth="1"/>
    <col min="2" max="2" width="18.6333333333333" style="4" customWidth="1"/>
    <col min="3" max="3" width="9.54166666666667" style="2" customWidth="1"/>
    <col min="4" max="5" width="10" style="2" customWidth="1"/>
    <col min="6" max="6" width="9.7" style="2" customWidth="1"/>
    <col min="7" max="7" width="14" style="2" customWidth="1"/>
    <col min="8" max="8" width="8.75833333333333" style="2"/>
    <col min="9" max="10" width="9.09166666666667" style="4" customWidth="1"/>
    <col min="11" max="11" width="10.1416666666667" style="4" customWidth="1"/>
    <col min="12" max="12" width="28.375" style="5" customWidth="1"/>
    <col min="13" max="13" width="20.125" style="2" customWidth="1"/>
    <col min="14" max="14" width="29.7583333333333" style="6" customWidth="1"/>
    <col min="15" max="17" width="12.2" style="4" customWidth="1"/>
    <col min="18" max="16377" width="8.75833333333333" style="2"/>
    <col min="16378" max="16384" width="8.75833333333333" style="7"/>
  </cols>
  <sheetData>
    <row r="1" ht="44" customHeight="1" spans="1:12">
      <c r="A1" s="8" t="s">
        <v>617</v>
      </c>
      <c r="B1" s="8"/>
      <c r="C1" s="8"/>
      <c r="D1" s="8"/>
      <c r="E1" s="8"/>
      <c r="F1" s="8"/>
      <c r="G1" s="8"/>
      <c r="H1" s="8"/>
      <c r="I1" s="20"/>
      <c r="J1" s="20"/>
      <c r="K1" s="20"/>
      <c r="L1" s="8"/>
    </row>
    <row r="2" s="1" customFormat="1" ht="43" customHeight="1" spans="1:16378">
      <c r="A2" s="9" t="s">
        <v>1</v>
      </c>
      <c r="B2" s="10" t="s">
        <v>618</v>
      </c>
      <c r="C2" s="9" t="s">
        <v>619</v>
      </c>
      <c r="D2" s="9" t="s">
        <v>3</v>
      </c>
      <c r="E2" s="9" t="s">
        <v>620</v>
      </c>
      <c r="F2" s="9" t="s">
        <v>621</v>
      </c>
      <c r="G2" s="9" t="s">
        <v>622</v>
      </c>
      <c r="H2" s="9" t="s">
        <v>181</v>
      </c>
      <c r="I2" s="21" t="s">
        <v>32</v>
      </c>
      <c r="J2" s="22" t="s">
        <v>33</v>
      </c>
      <c r="K2" s="22" t="s">
        <v>34</v>
      </c>
      <c r="L2" s="23" t="s">
        <v>5</v>
      </c>
      <c r="N2" s="24"/>
      <c r="O2" s="25"/>
      <c r="P2" s="25"/>
      <c r="Q2" s="25"/>
      <c r="XEX2" s="38"/>
    </row>
    <row r="3" s="2" customFormat="1" customHeight="1" spans="1:17">
      <c r="A3" s="11" t="s">
        <v>623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2"/>
      <c r="N3" s="6"/>
      <c r="O3" s="4"/>
      <c r="P3" s="4"/>
      <c r="Q3" s="4"/>
    </row>
    <row r="4" customHeight="1" spans="1:12">
      <c r="A4" s="13" t="s">
        <v>6</v>
      </c>
      <c r="B4" s="14" t="s">
        <v>624</v>
      </c>
      <c r="C4" s="13"/>
      <c r="D4" s="13"/>
      <c r="E4" s="13"/>
      <c r="F4" s="13"/>
      <c r="G4" s="13"/>
      <c r="H4" s="13"/>
      <c r="I4" s="14"/>
      <c r="J4" s="14"/>
      <c r="K4" s="14"/>
      <c r="L4" s="26"/>
    </row>
    <row r="5" ht="27" spans="1:12">
      <c r="A5" s="13">
        <v>1</v>
      </c>
      <c r="B5" s="14" t="s">
        <v>625</v>
      </c>
      <c r="C5" s="13" t="s">
        <v>624</v>
      </c>
      <c r="D5" s="13" t="s">
        <v>453</v>
      </c>
      <c r="E5" s="13"/>
      <c r="F5" s="13"/>
      <c r="G5" s="13"/>
      <c r="H5" s="13">
        <f>8*2</f>
        <v>16</v>
      </c>
      <c r="I5" s="27">
        <v>350</v>
      </c>
      <c r="J5" s="27"/>
      <c r="K5" s="27"/>
      <c r="L5" s="28" t="s">
        <v>626</v>
      </c>
    </row>
    <row r="6" customHeight="1" spans="1:12">
      <c r="A6" s="13">
        <v>2</v>
      </c>
      <c r="B6" s="14" t="s">
        <v>627</v>
      </c>
      <c r="C6" s="13" t="s">
        <v>624</v>
      </c>
      <c r="D6" s="13" t="s">
        <v>453</v>
      </c>
      <c r="E6" s="13"/>
      <c r="F6" s="13"/>
      <c r="G6" s="13"/>
      <c r="H6" s="13">
        <f>4*7*2</f>
        <v>56</v>
      </c>
      <c r="I6" s="27">
        <v>175</v>
      </c>
      <c r="J6" s="27"/>
      <c r="K6" s="27"/>
      <c r="L6" s="28" t="s">
        <v>628</v>
      </c>
    </row>
    <row r="7" customHeight="1" spans="1:12">
      <c r="A7" s="13">
        <v>3</v>
      </c>
      <c r="B7" s="14" t="s">
        <v>629</v>
      </c>
      <c r="C7" s="13" t="s">
        <v>624</v>
      </c>
      <c r="D7" s="13" t="s">
        <v>453</v>
      </c>
      <c r="E7" s="13"/>
      <c r="F7" s="13"/>
      <c r="G7" s="13"/>
      <c r="H7" s="13">
        <f>5*2</f>
        <v>10</v>
      </c>
      <c r="I7" s="27">
        <v>266</v>
      </c>
      <c r="J7" s="27"/>
      <c r="K7" s="27"/>
      <c r="L7" s="28" t="s">
        <v>630</v>
      </c>
    </row>
    <row r="8" customHeight="1" spans="1:12">
      <c r="A8" s="13">
        <v>4</v>
      </c>
      <c r="B8" s="14" t="s">
        <v>631</v>
      </c>
      <c r="C8" s="13" t="s">
        <v>624</v>
      </c>
      <c r="D8" s="15" t="s">
        <v>71</v>
      </c>
      <c r="E8" s="13"/>
      <c r="F8" s="13"/>
      <c r="G8" s="13"/>
      <c r="H8" s="13">
        <v>30</v>
      </c>
      <c r="I8" s="27">
        <v>126</v>
      </c>
      <c r="J8" s="27"/>
      <c r="K8" s="27"/>
      <c r="L8" s="28" t="s">
        <v>632</v>
      </c>
    </row>
    <row r="9" customHeight="1" spans="1:12">
      <c r="A9" s="13">
        <v>5</v>
      </c>
      <c r="B9" s="14" t="s">
        <v>633</v>
      </c>
      <c r="C9" s="13" t="s">
        <v>624</v>
      </c>
      <c r="D9" s="15" t="s">
        <v>71</v>
      </c>
      <c r="E9" s="13"/>
      <c r="F9" s="13"/>
      <c r="G9" s="13"/>
      <c r="H9" s="13">
        <v>30</v>
      </c>
      <c r="I9" s="27">
        <v>126</v>
      </c>
      <c r="J9" s="27"/>
      <c r="K9" s="27"/>
      <c r="L9" s="28" t="s">
        <v>632</v>
      </c>
    </row>
    <row r="10" customHeight="1" spans="1:12">
      <c r="A10" s="13">
        <v>6</v>
      </c>
      <c r="B10" s="14" t="s">
        <v>634</v>
      </c>
      <c r="C10" s="13" t="s">
        <v>624</v>
      </c>
      <c r="D10" s="13" t="s">
        <v>453</v>
      </c>
      <c r="E10" s="13"/>
      <c r="F10" s="13"/>
      <c r="G10" s="13"/>
      <c r="H10" s="13">
        <f>H5</f>
        <v>16</v>
      </c>
      <c r="I10" s="27">
        <v>175</v>
      </c>
      <c r="J10" s="27"/>
      <c r="K10" s="27"/>
      <c r="L10" s="28" t="s">
        <v>635</v>
      </c>
    </row>
    <row r="11" customHeight="1" spans="1:12">
      <c r="A11" s="13" t="s">
        <v>18</v>
      </c>
      <c r="B11" s="14" t="s">
        <v>636</v>
      </c>
      <c r="C11" s="13"/>
      <c r="D11" s="13"/>
      <c r="E11" s="13"/>
      <c r="F11" s="13"/>
      <c r="G11" s="13"/>
      <c r="H11" s="13"/>
      <c r="I11" s="14"/>
      <c r="J11" s="14"/>
      <c r="K11" s="14"/>
      <c r="L11" s="26"/>
    </row>
    <row r="12" s="3" customFormat="1" ht="26.85" customHeight="1" spans="1:16378">
      <c r="A12" s="13">
        <v>1</v>
      </c>
      <c r="B12" s="14" t="s">
        <v>625</v>
      </c>
      <c r="C12" s="13"/>
      <c r="D12" s="13" t="s">
        <v>637</v>
      </c>
      <c r="E12" s="13">
        <v>5</v>
      </c>
      <c r="F12" s="13" t="s">
        <v>638</v>
      </c>
      <c r="G12" s="13">
        <f t="shared" ref="G12:G17" si="0">H5</f>
        <v>16</v>
      </c>
      <c r="H12" s="13">
        <f t="shared" ref="H12:H17" si="1">E12*G12</f>
        <v>80</v>
      </c>
      <c r="I12" s="27">
        <v>86.8</v>
      </c>
      <c r="J12" s="27"/>
      <c r="K12" s="27"/>
      <c r="L12" s="26" t="s">
        <v>639</v>
      </c>
      <c r="M12" s="29"/>
      <c r="N12" s="30"/>
      <c r="O12" s="31"/>
      <c r="P12" s="32"/>
      <c r="Q12" s="32"/>
      <c r="XEX12" s="39"/>
    </row>
    <row r="13" customHeight="1" spans="1:12">
      <c r="A13" s="13">
        <v>2</v>
      </c>
      <c r="B13" s="14" t="s">
        <v>627</v>
      </c>
      <c r="C13" s="13"/>
      <c r="D13" s="13" t="s">
        <v>637</v>
      </c>
      <c r="E13" s="13">
        <v>5</v>
      </c>
      <c r="F13" s="13" t="s">
        <v>638</v>
      </c>
      <c r="G13" s="13">
        <f t="shared" si="0"/>
        <v>56</v>
      </c>
      <c r="H13" s="13">
        <f t="shared" si="1"/>
        <v>280</v>
      </c>
      <c r="I13" s="27">
        <v>43.4</v>
      </c>
      <c r="J13" s="27"/>
      <c r="K13" s="27"/>
      <c r="L13" s="26" t="s">
        <v>639</v>
      </c>
    </row>
    <row r="14" customHeight="1" spans="1:12">
      <c r="A14" s="13">
        <v>3</v>
      </c>
      <c r="B14" s="14" t="s">
        <v>629</v>
      </c>
      <c r="C14" s="13"/>
      <c r="D14" s="13" t="s">
        <v>637</v>
      </c>
      <c r="E14" s="13">
        <v>5</v>
      </c>
      <c r="F14" s="13" t="s">
        <v>638</v>
      </c>
      <c r="G14" s="13">
        <f t="shared" si="0"/>
        <v>10</v>
      </c>
      <c r="H14" s="13">
        <f t="shared" si="1"/>
        <v>50</v>
      </c>
      <c r="I14" s="27">
        <v>81.2</v>
      </c>
      <c r="J14" s="27"/>
      <c r="K14" s="27"/>
      <c r="L14" s="26" t="s">
        <v>639</v>
      </c>
    </row>
    <row r="15" customHeight="1" spans="1:12">
      <c r="A15" s="13">
        <v>4</v>
      </c>
      <c r="B15" s="14" t="s">
        <v>631</v>
      </c>
      <c r="C15" s="13"/>
      <c r="D15" s="13" t="s">
        <v>637</v>
      </c>
      <c r="E15" s="13">
        <v>10</v>
      </c>
      <c r="F15" s="13" t="s">
        <v>640</v>
      </c>
      <c r="G15" s="13">
        <f t="shared" si="0"/>
        <v>30</v>
      </c>
      <c r="H15" s="13">
        <f t="shared" si="1"/>
        <v>300</v>
      </c>
      <c r="I15" s="27">
        <v>140</v>
      </c>
      <c r="J15" s="27"/>
      <c r="K15" s="27"/>
      <c r="L15" s="26" t="s">
        <v>639</v>
      </c>
    </row>
    <row r="16" customHeight="1" spans="1:12">
      <c r="A16" s="13">
        <v>5</v>
      </c>
      <c r="B16" s="14" t="s">
        <v>633</v>
      </c>
      <c r="C16" s="13"/>
      <c r="D16" s="13" t="s">
        <v>641</v>
      </c>
      <c r="E16" s="13">
        <v>10</v>
      </c>
      <c r="F16" s="13" t="s">
        <v>640</v>
      </c>
      <c r="G16" s="13">
        <f t="shared" si="0"/>
        <v>30</v>
      </c>
      <c r="H16" s="13">
        <f t="shared" si="1"/>
        <v>300</v>
      </c>
      <c r="I16" s="27">
        <v>140</v>
      </c>
      <c r="J16" s="27"/>
      <c r="K16" s="27"/>
      <c r="L16" s="26" t="s">
        <v>639</v>
      </c>
    </row>
    <row r="17" s="3" customFormat="1" ht="28.35" customHeight="1" spans="1:16378">
      <c r="A17" s="13">
        <v>6</v>
      </c>
      <c r="B17" s="14" t="s">
        <v>634</v>
      </c>
      <c r="C17" s="13"/>
      <c r="D17" s="13" t="s">
        <v>637</v>
      </c>
      <c r="E17" s="13">
        <v>5</v>
      </c>
      <c r="F17" s="13" t="s">
        <v>638</v>
      </c>
      <c r="G17" s="13">
        <f t="shared" si="0"/>
        <v>16</v>
      </c>
      <c r="H17" s="13">
        <f t="shared" si="1"/>
        <v>80</v>
      </c>
      <c r="I17" s="27">
        <v>35</v>
      </c>
      <c r="J17" s="27"/>
      <c r="K17" s="27"/>
      <c r="L17" s="26" t="s">
        <v>639</v>
      </c>
      <c r="M17" s="29"/>
      <c r="N17" s="30"/>
      <c r="O17" s="31"/>
      <c r="P17" s="32"/>
      <c r="Q17" s="32"/>
      <c r="XEX17" s="39"/>
    </row>
    <row r="18" s="2" customFormat="1" customHeight="1" spans="1:17">
      <c r="A18" s="11" t="s">
        <v>642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2"/>
      <c r="N18" s="6"/>
      <c r="O18" s="4"/>
      <c r="P18" s="4"/>
      <c r="Q18" s="4"/>
    </row>
    <row r="19" customHeight="1" spans="1:12">
      <c r="A19" s="13" t="s">
        <v>6</v>
      </c>
      <c r="B19" s="14" t="s">
        <v>624</v>
      </c>
      <c r="C19" s="13"/>
      <c r="D19" s="13"/>
      <c r="E19" s="13"/>
      <c r="F19" s="13"/>
      <c r="G19" s="13"/>
      <c r="H19" s="13"/>
      <c r="I19" s="14"/>
      <c r="J19" s="14"/>
      <c r="K19" s="14"/>
      <c r="L19" s="33"/>
    </row>
    <row r="20" ht="27" spans="1:12">
      <c r="A20" s="13">
        <v>1</v>
      </c>
      <c r="B20" s="14" t="s">
        <v>643</v>
      </c>
      <c r="C20" s="13" t="s">
        <v>624</v>
      </c>
      <c r="D20" s="13" t="s">
        <v>453</v>
      </c>
      <c r="E20" s="13"/>
      <c r="F20" s="13"/>
      <c r="G20" s="13"/>
      <c r="H20" s="13">
        <f>4*3</f>
        <v>12</v>
      </c>
      <c r="I20" s="27">
        <v>350</v>
      </c>
      <c r="J20" s="27"/>
      <c r="K20" s="27"/>
      <c r="L20" s="34"/>
    </row>
    <row r="21" s="3" customFormat="1" customHeight="1" spans="1:16378">
      <c r="A21" s="13">
        <v>2</v>
      </c>
      <c r="B21" s="14" t="s">
        <v>644</v>
      </c>
      <c r="C21" s="13" t="s">
        <v>624</v>
      </c>
      <c r="D21" s="13" t="s">
        <v>453</v>
      </c>
      <c r="E21" s="13"/>
      <c r="F21" s="13"/>
      <c r="G21" s="13"/>
      <c r="H21" s="13">
        <v>3</v>
      </c>
      <c r="I21" s="27">
        <v>126</v>
      </c>
      <c r="J21" s="27"/>
      <c r="K21" s="27"/>
      <c r="L21" s="34"/>
      <c r="M21" s="35"/>
      <c r="N21" s="30"/>
      <c r="O21" s="31"/>
      <c r="P21" s="32"/>
      <c r="Q21" s="32"/>
      <c r="XEX21" s="39"/>
    </row>
    <row r="22" customHeight="1" spans="1:12">
      <c r="A22" s="13">
        <v>3</v>
      </c>
      <c r="B22" s="14" t="s">
        <v>645</v>
      </c>
      <c r="C22" s="13" t="s">
        <v>624</v>
      </c>
      <c r="D22" s="13" t="s">
        <v>453</v>
      </c>
      <c r="E22" s="13"/>
      <c r="F22" s="13"/>
      <c r="G22" s="13"/>
      <c r="H22" s="13">
        <f>H20</f>
        <v>12</v>
      </c>
      <c r="I22" s="27">
        <v>175</v>
      </c>
      <c r="J22" s="27"/>
      <c r="K22" s="27"/>
      <c r="L22" s="34"/>
    </row>
    <row r="23" customHeight="1" spans="1:12">
      <c r="A23" s="13" t="s">
        <v>18</v>
      </c>
      <c r="B23" s="14" t="s">
        <v>636</v>
      </c>
      <c r="C23" s="13"/>
      <c r="D23" s="13"/>
      <c r="E23" s="13"/>
      <c r="F23" s="13"/>
      <c r="G23" s="13"/>
      <c r="H23" s="13"/>
      <c r="I23" s="14"/>
      <c r="J23" s="14"/>
      <c r="K23" s="14"/>
      <c r="L23" s="36"/>
    </row>
    <row r="24" s="3" customFormat="1" customHeight="1" spans="1:16378">
      <c r="A24" s="13">
        <v>1</v>
      </c>
      <c r="B24" s="14" t="s">
        <v>643</v>
      </c>
      <c r="C24" s="13"/>
      <c r="D24" s="13" t="s">
        <v>637</v>
      </c>
      <c r="E24" s="13">
        <v>15</v>
      </c>
      <c r="F24" s="13" t="s">
        <v>638</v>
      </c>
      <c r="G24" s="13">
        <f t="shared" ref="G24:G26" si="2">H20</f>
        <v>12</v>
      </c>
      <c r="H24" s="13">
        <f t="shared" ref="H24:H26" si="3">E24*G24</f>
        <v>180</v>
      </c>
      <c r="I24" s="27">
        <v>86.8</v>
      </c>
      <c r="J24" s="27"/>
      <c r="K24" s="27"/>
      <c r="L24" s="26" t="s">
        <v>639</v>
      </c>
      <c r="M24" s="29"/>
      <c r="N24" s="30"/>
      <c r="O24" s="31"/>
      <c r="P24" s="32"/>
      <c r="Q24" s="32"/>
      <c r="XEX24" s="39"/>
    </row>
    <row r="25" customHeight="1" spans="1:12">
      <c r="A25" s="13">
        <v>2</v>
      </c>
      <c r="B25" s="14" t="s">
        <v>644</v>
      </c>
      <c r="C25" s="13"/>
      <c r="D25" s="13" t="s">
        <v>641</v>
      </c>
      <c r="E25" s="13">
        <v>30</v>
      </c>
      <c r="F25" s="13" t="s">
        <v>640</v>
      </c>
      <c r="G25" s="13">
        <f t="shared" si="2"/>
        <v>3</v>
      </c>
      <c r="H25" s="13">
        <f t="shared" si="3"/>
        <v>90</v>
      </c>
      <c r="I25" s="27">
        <v>140</v>
      </c>
      <c r="J25" s="27"/>
      <c r="K25" s="27"/>
      <c r="L25" s="26" t="s">
        <v>639</v>
      </c>
    </row>
    <row r="26" s="3" customFormat="1" customHeight="1" spans="1:16378">
      <c r="A26" s="13">
        <v>3</v>
      </c>
      <c r="B26" s="14" t="s">
        <v>645</v>
      </c>
      <c r="C26" s="13"/>
      <c r="D26" s="13" t="s">
        <v>637</v>
      </c>
      <c r="E26" s="13">
        <v>15</v>
      </c>
      <c r="F26" s="13" t="s">
        <v>638</v>
      </c>
      <c r="G26" s="13">
        <f t="shared" si="2"/>
        <v>12</v>
      </c>
      <c r="H26" s="13">
        <f t="shared" si="3"/>
        <v>180</v>
      </c>
      <c r="I26" s="27">
        <v>35</v>
      </c>
      <c r="J26" s="27"/>
      <c r="K26" s="27"/>
      <c r="L26" s="26" t="s">
        <v>639</v>
      </c>
      <c r="M26" s="29"/>
      <c r="N26" s="30"/>
      <c r="O26" s="31"/>
      <c r="P26" s="32"/>
      <c r="Q26" s="32"/>
      <c r="XEX26" s="39"/>
    </row>
    <row r="27" s="2" customFormat="1" customHeight="1" spans="1:17">
      <c r="A27" s="11" t="s">
        <v>646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2"/>
      <c r="N27" s="6"/>
      <c r="O27" s="4"/>
      <c r="P27" s="4"/>
      <c r="Q27" s="4"/>
    </row>
    <row r="28" customHeight="1" spans="1:12">
      <c r="A28" s="13" t="s">
        <v>6</v>
      </c>
      <c r="B28" s="14" t="s">
        <v>647</v>
      </c>
      <c r="C28" s="13"/>
      <c r="D28" s="13"/>
      <c r="E28" s="13"/>
      <c r="F28" s="13"/>
      <c r="G28" s="13"/>
      <c r="H28" s="13"/>
      <c r="I28" s="14"/>
      <c r="J28" s="14"/>
      <c r="K28" s="14"/>
      <c r="L28" s="26"/>
    </row>
    <row r="29" ht="123" customHeight="1" spans="1:12">
      <c r="A29" s="13">
        <v>1</v>
      </c>
      <c r="B29" s="14" t="s">
        <v>648</v>
      </c>
      <c r="C29" s="13" t="s">
        <v>624</v>
      </c>
      <c r="D29" s="13" t="s">
        <v>453</v>
      </c>
      <c r="E29" s="13"/>
      <c r="F29" s="13"/>
      <c r="G29" s="13"/>
      <c r="H29" s="13">
        <f>13*2+5*4+9*5</f>
        <v>91</v>
      </c>
      <c r="I29" s="27">
        <v>175</v>
      </c>
      <c r="J29" s="27"/>
      <c r="K29" s="27"/>
      <c r="L29" s="26" t="s">
        <v>649</v>
      </c>
    </row>
    <row r="30" customHeight="1" spans="1:12">
      <c r="A30" s="13">
        <v>2</v>
      </c>
      <c r="B30" s="14" t="s">
        <v>650</v>
      </c>
      <c r="C30" s="13" t="s">
        <v>624</v>
      </c>
      <c r="D30" s="13" t="s">
        <v>453</v>
      </c>
      <c r="E30" s="13"/>
      <c r="F30" s="13"/>
      <c r="G30" s="13"/>
      <c r="H30" s="13">
        <f>H29</f>
        <v>91</v>
      </c>
      <c r="I30" s="27">
        <v>175</v>
      </c>
      <c r="J30" s="27"/>
      <c r="K30" s="27"/>
      <c r="L30" s="26"/>
    </row>
    <row r="31" customHeight="1" spans="1:12">
      <c r="A31" s="13">
        <v>3</v>
      </c>
      <c r="B31" s="14" t="s">
        <v>651</v>
      </c>
      <c r="C31" s="13" t="s">
        <v>624</v>
      </c>
      <c r="D31" s="13" t="s">
        <v>453</v>
      </c>
      <c r="E31" s="13"/>
      <c r="F31" s="13"/>
      <c r="G31" s="13"/>
      <c r="H31" s="13">
        <f>H29</f>
        <v>91</v>
      </c>
      <c r="I31" s="27">
        <v>280</v>
      </c>
      <c r="J31" s="27"/>
      <c r="K31" s="27"/>
      <c r="L31" s="26"/>
    </row>
    <row r="32" customHeight="1" spans="1:12">
      <c r="A32" s="13">
        <v>4</v>
      </c>
      <c r="B32" s="14" t="s">
        <v>652</v>
      </c>
      <c r="C32" s="13" t="s">
        <v>624</v>
      </c>
      <c r="D32" s="13" t="s">
        <v>453</v>
      </c>
      <c r="E32" s="13"/>
      <c r="F32" s="13"/>
      <c r="G32" s="13"/>
      <c r="H32" s="13">
        <f>H29</f>
        <v>91</v>
      </c>
      <c r="I32" s="27">
        <v>280</v>
      </c>
      <c r="J32" s="27"/>
      <c r="K32" s="27"/>
      <c r="L32" s="26"/>
    </row>
    <row r="33" customHeight="1" spans="1:12">
      <c r="A33" s="13" t="s">
        <v>18</v>
      </c>
      <c r="B33" s="14" t="s">
        <v>653</v>
      </c>
      <c r="C33" s="13"/>
      <c r="D33" s="13"/>
      <c r="E33" s="13"/>
      <c r="F33" s="13"/>
      <c r="G33" s="13"/>
      <c r="H33" s="13"/>
      <c r="I33" s="14"/>
      <c r="J33" s="14"/>
      <c r="K33" s="14"/>
      <c r="L33" s="26"/>
    </row>
    <row r="34" s="3" customFormat="1" ht="33" customHeight="1" spans="1:16378">
      <c r="A34" s="13">
        <v>1</v>
      </c>
      <c r="B34" s="14" t="s">
        <v>654</v>
      </c>
      <c r="C34" s="13" t="s">
        <v>636</v>
      </c>
      <c r="D34" s="13" t="s">
        <v>655</v>
      </c>
      <c r="E34" s="13"/>
      <c r="F34" s="13"/>
      <c r="G34" s="13"/>
      <c r="H34" s="13">
        <f t="shared" ref="H34:H37" si="4">H29*30</f>
        <v>2730</v>
      </c>
      <c r="I34" s="27">
        <v>51.8</v>
      </c>
      <c r="J34" s="27"/>
      <c r="K34" s="27"/>
      <c r="L34" s="26" t="s">
        <v>639</v>
      </c>
      <c r="M34" s="29"/>
      <c r="N34" s="30"/>
      <c r="O34" s="31"/>
      <c r="P34" s="32"/>
      <c r="Q34" s="32"/>
      <c r="XEX34" s="39"/>
    </row>
    <row r="35" s="3" customFormat="1" ht="33" customHeight="1" spans="1:16378">
      <c r="A35" s="13">
        <v>2</v>
      </c>
      <c r="B35" s="14" t="s">
        <v>656</v>
      </c>
      <c r="C35" s="13" t="s">
        <v>636</v>
      </c>
      <c r="D35" s="13" t="s">
        <v>655</v>
      </c>
      <c r="E35" s="13"/>
      <c r="F35" s="13"/>
      <c r="G35" s="13"/>
      <c r="H35" s="13">
        <f t="shared" si="4"/>
        <v>2730</v>
      </c>
      <c r="I35" s="27">
        <v>35</v>
      </c>
      <c r="J35" s="27"/>
      <c r="K35" s="27"/>
      <c r="L35" s="26" t="s">
        <v>639</v>
      </c>
      <c r="M35" s="29"/>
      <c r="N35" s="30"/>
      <c r="O35" s="31"/>
      <c r="P35" s="32"/>
      <c r="Q35" s="32"/>
      <c r="XEX35" s="39"/>
    </row>
    <row r="36" ht="33" customHeight="1" spans="1:12">
      <c r="A36" s="13">
        <v>3</v>
      </c>
      <c r="B36" s="14" t="s">
        <v>651</v>
      </c>
      <c r="C36" s="13" t="s">
        <v>636</v>
      </c>
      <c r="D36" s="13" t="s">
        <v>655</v>
      </c>
      <c r="E36" s="13"/>
      <c r="F36" s="13"/>
      <c r="G36" s="13"/>
      <c r="H36" s="13">
        <f t="shared" si="4"/>
        <v>2730</v>
      </c>
      <c r="I36" s="27">
        <v>81.2</v>
      </c>
      <c r="J36" s="27"/>
      <c r="K36" s="27"/>
      <c r="L36" s="26" t="s">
        <v>657</v>
      </c>
    </row>
    <row r="37" ht="33" customHeight="1" spans="1:12">
      <c r="A37" s="13">
        <v>4</v>
      </c>
      <c r="B37" s="14" t="s">
        <v>652</v>
      </c>
      <c r="C37" s="13" t="s">
        <v>636</v>
      </c>
      <c r="D37" s="13" t="s">
        <v>655</v>
      </c>
      <c r="E37" s="13"/>
      <c r="F37" s="13"/>
      <c r="G37" s="13"/>
      <c r="H37" s="13">
        <f t="shared" si="4"/>
        <v>2730</v>
      </c>
      <c r="I37" s="27">
        <v>81.2</v>
      </c>
      <c r="J37" s="27"/>
      <c r="K37" s="27"/>
      <c r="L37" s="26" t="s">
        <v>657</v>
      </c>
    </row>
    <row r="38" customHeight="1" spans="1:17">
      <c r="A38" s="16" t="s">
        <v>22</v>
      </c>
      <c r="B38" s="17"/>
      <c r="C38" s="17"/>
      <c r="D38" s="17"/>
      <c r="E38" s="17"/>
      <c r="F38" s="17"/>
      <c r="G38" s="17"/>
      <c r="H38" s="18"/>
      <c r="I38" s="37"/>
      <c r="J38" s="37"/>
      <c r="K38" s="37"/>
      <c r="L38" s="14"/>
      <c r="N38" s="4"/>
      <c r="O38" s="2"/>
      <c r="P38" s="2"/>
      <c r="Q38" s="2"/>
    </row>
    <row r="39" customHeight="1" spans="6:6">
      <c r="F39" s="19"/>
    </row>
    <row r="40" customHeight="1" spans="6:6">
      <c r="F40" s="19"/>
    </row>
    <row r="41" customHeight="1" spans="6:6">
      <c r="F41" s="19"/>
    </row>
  </sheetData>
  <sheetProtection formatCells="0" formatColumns="0" formatRows="0" insertRows="0" insertColumns="0" insertHyperlinks="0" deleteColumns="0" deleteRows="0" sort="0" autoFilter="0" pivotTables="0"/>
  <mergeCells count="2">
    <mergeCell ref="A1:L1"/>
    <mergeCell ref="A38:H38"/>
  </mergeCells>
  <pageMargins left="0.751388888888889" right="0.751388888888889" top="1" bottom="1" header="0.5" footer="0.5"/>
  <pageSetup paperSize="9" scale="57" orientation="landscape" horizontalDpi="600"/>
  <headerFooter/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"/>
  <sheetViews>
    <sheetView workbookViewId="0">
      <selection activeCell="L36" sqref="L36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V103"/>
  <sheetViews>
    <sheetView view="pageBreakPreview" zoomScaleNormal="100" workbookViewId="0">
      <selection activeCell="P10" sqref="P10"/>
    </sheetView>
  </sheetViews>
  <sheetFormatPr defaultColWidth="8.75833333333333" defaultRowHeight="13.5"/>
  <cols>
    <col min="1" max="1" width="6" style="43" customWidth="1"/>
    <col min="2" max="2" width="9.375" style="43" customWidth="1"/>
    <col min="3" max="3" width="6.625" style="43" customWidth="1"/>
    <col min="4" max="4" width="13.5" style="43" customWidth="1"/>
    <col min="5" max="5" width="10.2583333333333" style="43" customWidth="1"/>
    <col min="6" max="6" width="7.825" style="43" customWidth="1"/>
    <col min="7" max="7" width="3.8" style="43" customWidth="1"/>
    <col min="8" max="8" width="6.525" style="43" customWidth="1"/>
    <col min="9" max="9" width="6" style="43" customWidth="1"/>
    <col min="10" max="10" width="21.025" style="43" customWidth="1"/>
    <col min="11" max="11" width="19" style="43" customWidth="1"/>
    <col min="12" max="12" width="7.125" style="43" customWidth="1"/>
    <col min="13" max="13" width="6.75833333333333" style="43" customWidth="1"/>
    <col min="14" max="16" width="14.625" style="44" customWidth="1"/>
    <col min="17" max="17" width="19.725" style="45" customWidth="1"/>
    <col min="18" max="18" width="14.3416666666667" style="45" customWidth="1"/>
    <col min="19" max="19" width="20.8333333333333" style="321" customWidth="1"/>
    <col min="20" max="20" width="9" style="45"/>
    <col min="21" max="21" width="12.875" style="45" customWidth="1"/>
    <col min="22" max="22" width="9" style="321"/>
    <col min="23" max="24" width="9" style="45"/>
    <col min="25" max="16384" width="8.75833333333333" style="45"/>
  </cols>
  <sheetData>
    <row r="1" s="40" customFormat="1" ht="29" customHeight="1" spans="1:22">
      <c r="A1" s="46" t="s">
        <v>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65"/>
      <c r="O1" s="65"/>
      <c r="P1" s="65"/>
      <c r="Q1" s="46"/>
      <c r="S1" s="399"/>
      <c r="V1" s="399"/>
    </row>
    <row r="2" s="40" customFormat="1" ht="36" spans="1:22">
      <c r="A2" s="48" t="s">
        <v>24</v>
      </c>
      <c r="B2" s="48" t="s">
        <v>25</v>
      </c>
      <c r="C2" s="48" t="s">
        <v>26</v>
      </c>
      <c r="D2" s="48" t="s">
        <v>27</v>
      </c>
      <c r="E2" s="49" t="s">
        <v>28</v>
      </c>
      <c r="F2" s="50"/>
      <c r="G2" s="50"/>
      <c r="H2" s="51"/>
      <c r="I2" s="48" t="s">
        <v>3</v>
      </c>
      <c r="J2" s="48" t="s">
        <v>29</v>
      </c>
      <c r="K2" s="48" t="s">
        <v>30</v>
      </c>
      <c r="L2" s="48" t="s">
        <v>31</v>
      </c>
      <c r="M2" s="49" t="s">
        <v>3</v>
      </c>
      <c r="N2" s="21" t="s">
        <v>32</v>
      </c>
      <c r="O2" s="22" t="s">
        <v>33</v>
      </c>
      <c r="P2" s="22" t="s">
        <v>34</v>
      </c>
      <c r="Q2" s="47" t="s">
        <v>5</v>
      </c>
      <c r="S2" s="399"/>
      <c r="V2" s="399"/>
    </row>
    <row r="3" ht="27" customHeight="1" spans="1:21">
      <c r="A3" s="262"/>
      <c r="B3" s="213" t="s">
        <v>35</v>
      </c>
      <c r="C3" s="213" t="s">
        <v>36</v>
      </c>
      <c r="D3" s="300" t="s">
        <v>37</v>
      </c>
      <c r="E3" s="352">
        <v>4892.4</v>
      </c>
      <c r="F3" s="353"/>
      <c r="G3" s="353"/>
      <c r="H3" s="354"/>
      <c r="I3" s="396" t="s">
        <v>38</v>
      </c>
      <c r="J3" s="213" t="s">
        <v>39</v>
      </c>
      <c r="K3" s="213" t="s">
        <v>40</v>
      </c>
      <c r="L3" s="213">
        <v>1</v>
      </c>
      <c r="M3" s="213" t="s">
        <v>41</v>
      </c>
      <c r="N3" s="27">
        <v>160</v>
      </c>
      <c r="O3" s="27"/>
      <c r="P3" s="27"/>
      <c r="Q3" s="213"/>
      <c r="R3" s="257"/>
      <c r="S3" s="400"/>
      <c r="T3" s="257"/>
      <c r="U3" s="257"/>
    </row>
    <row r="4" ht="27" customHeight="1" spans="1:21">
      <c r="A4" s="262"/>
      <c r="B4" s="213"/>
      <c r="C4" s="213"/>
      <c r="D4" s="300" t="s">
        <v>42</v>
      </c>
      <c r="E4" s="355"/>
      <c r="F4" s="356"/>
      <c r="G4" s="356"/>
      <c r="H4" s="357"/>
      <c r="I4" s="300"/>
      <c r="J4" s="213" t="s">
        <v>39</v>
      </c>
      <c r="K4" s="213"/>
      <c r="L4" s="213">
        <v>1</v>
      </c>
      <c r="M4" s="213" t="s">
        <v>41</v>
      </c>
      <c r="N4" s="27">
        <v>80</v>
      </c>
      <c r="O4" s="27"/>
      <c r="P4" s="27"/>
      <c r="Q4" s="213"/>
      <c r="R4" s="257"/>
      <c r="S4" s="400"/>
      <c r="T4" s="257"/>
      <c r="U4" s="257"/>
    </row>
    <row r="5" ht="27" customHeight="1" spans="1:21">
      <c r="A5" s="262"/>
      <c r="B5" s="213"/>
      <c r="C5" s="213"/>
      <c r="D5" s="300" t="s">
        <v>43</v>
      </c>
      <c r="E5" s="355"/>
      <c r="F5" s="356"/>
      <c r="G5" s="356"/>
      <c r="H5" s="357"/>
      <c r="I5" s="300"/>
      <c r="J5" s="213" t="s">
        <v>44</v>
      </c>
      <c r="K5" s="213"/>
      <c r="L5" s="213">
        <v>1</v>
      </c>
      <c r="M5" s="213" t="s">
        <v>41</v>
      </c>
      <c r="N5" s="27">
        <v>640</v>
      </c>
      <c r="O5" s="27"/>
      <c r="P5" s="27"/>
      <c r="Q5" s="213"/>
      <c r="R5" s="257"/>
      <c r="S5" s="400"/>
      <c r="T5" s="257"/>
      <c r="U5" s="257"/>
    </row>
    <row r="6" ht="27" customHeight="1" spans="1:21">
      <c r="A6" s="262"/>
      <c r="B6" s="213"/>
      <c r="C6" s="213"/>
      <c r="D6" s="337" t="s">
        <v>45</v>
      </c>
      <c r="E6" s="358"/>
      <c r="F6" s="359"/>
      <c r="G6" s="359"/>
      <c r="H6" s="360"/>
      <c r="I6" s="300"/>
      <c r="J6" s="213" t="s">
        <v>44</v>
      </c>
      <c r="K6" s="213"/>
      <c r="L6" s="213">
        <v>1</v>
      </c>
      <c r="M6" s="213" t="s">
        <v>41</v>
      </c>
      <c r="N6" s="27">
        <v>640</v>
      </c>
      <c r="O6" s="27"/>
      <c r="P6" s="27"/>
      <c r="Q6" s="213"/>
      <c r="R6" s="257"/>
      <c r="S6" s="400"/>
      <c r="T6" s="257"/>
      <c r="U6" s="257"/>
    </row>
    <row r="7" ht="60" customHeight="1" spans="1:21">
      <c r="A7" s="262"/>
      <c r="B7" s="310" t="s">
        <v>46</v>
      </c>
      <c r="C7" s="310" t="s">
        <v>46</v>
      </c>
      <c r="D7" s="324" t="s">
        <v>47</v>
      </c>
      <c r="E7" s="312">
        <v>6236</v>
      </c>
      <c r="F7" s="313"/>
      <c r="G7" s="313"/>
      <c r="H7" s="314"/>
      <c r="I7" s="318" t="s">
        <v>48</v>
      </c>
      <c r="J7" s="310" t="s">
        <v>49</v>
      </c>
      <c r="K7" s="310" t="s">
        <v>50</v>
      </c>
      <c r="L7" s="324">
        <v>1</v>
      </c>
      <c r="M7" s="213" t="s">
        <v>41</v>
      </c>
      <c r="N7" s="27">
        <v>560</v>
      </c>
      <c r="O7" s="27"/>
      <c r="P7" s="27"/>
      <c r="Q7" s="213"/>
      <c r="R7" s="400"/>
      <c r="S7" s="400"/>
      <c r="T7" s="257"/>
      <c r="U7" s="257"/>
    </row>
    <row r="8" spans="1:21">
      <c r="A8" s="262"/>
      <c r="B8" s="213" t="s">
        <v>51</v>
      </c>
      <c r="C8" s="213" t="s">
        <v>51</v>
      </c>
      <c r="D8" s="213" t="s">
        <v>52</v>
      </c>
      <c r="E8" s="312">
        <v>4660.2</v>
      </c>
      <c r="F8" s="313"/>
      <c r="G8" s="313"/>
      <c r="H8" s="314"/>
      <c r="I8" s="397" t="s">
        <v>53</v>
      </c>
      <c r="J8" s="213" t="s">
        <v>54</v>
      </c>
      <c r="K8" s="213" t="s">
        <v>55</v>
      </c>
      <c r="L8" s="213">
        <v>1</v>
      </c>
      <c r="M8" s="213" t="s">
        <v>41</v>
      </c>
      <c r="N8" s="27">
        <v>320</v>
      </c>
      <c r="O8" s="27"/>
      <c r="P8" s="27"/>
      <c r="Q8" s="213"/>
      <c r="R8" s="257"/>
      <c r="S8" s="400"/>
      <c r="T8" s="257"/>
      <c r="U8" s="257"/>
    </row>
    <row r="9" ht="24" spans="1:21">
      <c r="A9" s="262"/>
      <c r="B9" s="213"/>
      <c r="C9" s="213"/>
      <c r="D9" s="213" t="s">
        <v>56</v>
      </c>
      <c r="E9" s="273"/>
      <c r="F9" s="274"/>
      <c r="G9" s="274"/>
      <c r="H9" s="275"/>
      <c r="I9" s="397"/>
      <c r="J9" s="213"/>
      <c r="K9" s="213"/>
      <c r="L9" s="213">
        <v>1</v>
      </c>
      <c r="M9" s="213" t="s">
        <v>41</v>
      </c>
      <c r="N9" s="27">
        <v>240</v>
      </c>
      <c r="O9" s="27"/>
      <c r="P9" s="27"/>
      <c r="Q9" s="213"/>
      <c r="R9" s="400"/>
      <c r="S9" s="400"/>
      <c r="T9" s="257"/>
      <c r="U9" s="257"/>
    </row>
    <row r="10" ht="69.55" customHeight="1" spans="1:21">
      <c r="A10" s="262"/>
      <c r="B10" s="213"/>
      <c r="C10" s="213"/>
      <c r="D10" s="213" t="s">
        <v>57</v>
      </c>
      <c r="E10" s="273"/>
      <c r="F10" s="274"/>
      <c r="G10" s="274"/>
      <c r="H10" s="275"/>
      <c r="I10" s="397"/>
      <c r="J10" s="213"/>
      <c r="K10" s="213"/>
      <c r="L10" s="213">
        <v>1</v>
      </c>
      <c r="M10" s="213" t="s">
        <v>41</v>
      </c>
      <c r="N10" s="27">
        <v>400</v>
      </c>
      <c r="O10" s="27"/>
      <c r="P10" s="27"/>
      <c r="Q10" s="213"/>
      <c r="R10" s="400"/>
      <c r="S10" s="400"/>
      <c r="T10" s="257"/>
      <c r="U10" s="257"/>
    </row>
    <row r="11" ht="24" spans="1:21">
      <c r="A11" s="262"/>
      <c r="B11" s="213"/>
      <c r="C11" s="213"/>
      <c r="D11" s="213" t="s">
        <v>58</v>
      </c>
      <c r="E11" s="277"/>
      <c r="F11" s="278"/>
      <c r="G11" s="278"/>
      <c r="H11" s="279"/>
      <c r="I11" s="397"/>
      <c r="J11" s="213"/>
      <c r="K11" s="213"/>
      <c r="L11" s="213">
        <v>1</v>
      </c>
      <c r="M11" s="213" t="s">
        <v>41</v>
      </c>
      <c r="N11" s="27">
        <v>480</v>
      </c>
      <c r="O11" s="27"/>
      <c r="P11" s="27"/>
      <c r="Q11" s="213"/>
      <c r="R11" s="257"/>
      <c r="S11" s="400"/>
      <c r="T11" s="257"/>
      <c r="U11" s="257"/>
    </row>
    <row r="12" ht="24" spans="1:21">
      <c r="A12" s="262"/>
      <c r="B12" s="361" t="s">
        <v>59</v>
      </c>
      <c r="C12" s="361" t="s">
        <v>60</v>
      </c>
      <c r="D12" s="300" t="s">
        <v>61</v>
      </c>
      <c r="E12" s="301">
        <v>400</v>
      </c>
      <c r="F12" s="302"/>
      <c r="G12" s="302"/>
      <c r="H12" s="303"/>
      <c r="I12" s="396" t="s">
        <v>38</v>
      </c>
      <c r="J12" s="213" t="s">
        <v>44</v>
      </c>
      <c r="K12" s="213" t="s">
        <v>62</v>
      </c>
      <c r="L12" s="213">
        <v>1</v>
      </c>
      <c r="M12" s="213" t="s">
        <v>41</v>
      </c>
      <c r="N12" s="27">
        <v>640</v>
      </c>
      <c r="O12" s="27"/>
      <c r="P12" s="27"/>
      <c r="Q12" s="213"/>
      <c r="R12" s="257"/>
      <c r="S12" s="400"/>
      <c r="T12" s="257"/>
      <c r="U12" s="257"/>
    </row>
    <row r="13" ht="24.75" spans="1:21">
      <c r="A13" s="262"/>
      <c r="B13" s="361"/>
      <c r="C13" s="361"/>
      <c r="D13" s="300" t="s">
        <v>37</v>
      </c>
      <c r="E13" s="304"/>
      <c r="F13" s="305"/>
      <c r="G13" s="305"/>
      <c r="H13" s="306"/>
      <c r="I13" s="300"/>
      <c r="J13" s="213" t="s">
        <v>39</v>
      </c>
      <c r="K13" s="213"/>
      <c r="L13" s="213">
        <v>1</v>
      </c>
      <c r="M13" s="213" t="s">
        <v>41</v>
      </c>
      <c r="N13" s="27">
        <v>160</v>
      </c>
      <c r="O13" s="27"/>
      <c r="P13" s="27"/>
      <c r="Q13" s="213"/>
      <c r="R13" s="257"/>
      <c r="S13" s="400"/>
      <c r="T13" s="257"/>
      <c r="U13" s="257"/>
    </row>
    <row r="14" ht="24.75" spans="1:21">
      <c r="A14" s="262"/>
      <c r="B14" s="361"/>
      <c r="C14" s="361"/>
      <c r="D14" s="300" t="s">
        <v>63</v>
      </c>
      <c r="E14" s="304"/>
      <c r="F14" s="305"/>
      <c r="G14" s="305"/>
      <c r="H14" s="306"/>
      <c r="I14" s="300"/>
      <c r="J14" s="213" t="s">
        <v>39</v>
      </c>
      <c r="K14" s="213"/>
      <c r="L14" s="213">
        <v>1</v>
      </c>
      <c r="M14" s="213" t="s">
        <v>41</v>
      </c>
      <c r="N14" s="27">
        <v>80</v>
      </c>
      <c r="O14" s="27"/>
      <c r="P14" s="27"/>
      <c r="Q14" s="213"/>
      <c r="R14" s="257"/>
      <c r="S14" s="400"/>
      <c r="T14" s="257"/>
      <c r="U14" s="257"/>
    </row>
    <row r="15" ht="25.5" spans="1:21">
      <c r="A15" s="262"/>
      <c r="B15" s="361"/>
      <c r="C15" s="361"/>
      <c r="D15" s="300" t="s">
        <v>64</v>
      </c>
      <c r="E15" s="307"/>
      <c r="F15" s="308"/>
      <c r="G15" s="308"/>
      <c r="H15" s="309"/>
      <c r="I15" s="300"/>
      <c r="J15" s="213" t="s">
        <v>39</v>
      </c>
      <c r="K15" s="213"/>
      <c r="L15" s="213">
        <v>1</v>
      </c>
      <c r="M15" s="213" t="s">
        <v>41</v>
      </c>
      <c r="N15" s="27">
        <v>120</v>
      </c>
      <c r="O15" s="27"/>
      <c r="P15" s="27"/>
      <c r="Q15" s="213"/>
      <c r="R15" s="257"/>
      <c r="S15" s="400"/>
      <c r="T15" s="257"/>
      <c r="U15" s="257"/>
    </row>
    <row r="16" ht="24.75" spans="1:21">
      <c r="A16" s="262"/>
      <c r="B16" s="258" t="s">
        <v>65</v>
      </c>
      <c r="C16" s="258" t="s">
        <v>66</v>
      </c>
      <c r="D16" s="213" t="s">
        <v>37</v>
      </c>
      <c r="E16" s="273">
        <v>4600</v>
      </c>
      <c r="F16" s="274"/>
      <c r="G16" s="274"/>
      <c r="H16" s="275"/>
      <c r="I16" s="396" t="s">
        <v>38</v>
      </c>
      <c r="J16" s="213" t="s">
        <v>44</v>
      </c>
      <c r="K16" s="258" t="s">
        <v>62</v>
      </c>
      <c r="L16" s="213">
        <v>1</v>
      </c>
      <c r="M16" s="213" t="s">
        <v>41</v>
      </c>
      <c r="N16" s="27">
        <v>160</v>
      </c>
      <c r="O16" s="27"/>
      <c r="P16" s="27"/>
      <c r="Q16" s="213"/>
      <c r="R16" s="257"/>
      <c r="S16" s="400"/>
      <c r="T16" s="257"/>
      <c r="U16" s="257"/>
    </row>
    <row r="17" ht="25.5" spans="1:21">
      <c r="A17" s="262"/>
      <c r="B17" s="262"/>
      <c r="C17" s="262"/>
      <c r="D17" s="213" t="s">
        <v>42</v>
      </c>
      <c r="E17" s="273"/>
      <c r="F17" s="274"/>
      <c r="G17" s="274"/>
      <c r="H17" s="275"/>
      <c r="I17" s="300"/>
      <c r="J17" s="213" t="s">
        <v>39</v>
      </c>
      <c r="K17" s="262"/>
      <c r="L17" s="213">
        <v>1</v>
      </c>
      <c r="M17" s="213" t="s">
        <v>41</v>
      </c>
      <c r="N17" s="27">
        <v>80</v>
      </c>
      <c r="O17" s="27"/>
      <c r="P17" s="27"/>
      <c r="Q17" s="213"/>
      <c r="R17" s="257"/>
      <c r="S17" s="400"/>
      <c r="T17" s="257"/>
      <c r="U17" s="257"/>
    </row>
    <row r="18" ht="25.5" spans="1:21">
      <c r="A18" s="262"/>
      <c r="B18" s="262"/>
      <c r="C18" s="262"/>
      <c r="D18" s="213" t="s">
        <v>43</v>
      </c>
      <c r="E18" s="273"/>
      <c r="F18" s="274"/>
      <c r="G18" s="274"/>
      <c r="H18" s="275"/>
      <c r="I18" s="300"/>
      <c r="J18" s="213" t="s">
        <v>39</v>
      </c>
      <c r="K18" s="262"/>
      <c r="L18" s="213">
        <v>1</v>
      </c>
      <c r="M18" s="213" t="s">
        <v>41</v>
      </c>
      <c r="N18" s="27">
        <v>640</v>
      </c>
      <c r="O18" s="27"/>
      <c r="P18" s="27"/>
      <c r="Q18" s="213"/>
      <c r="R18" s="257"/>
      <c r="S18" s="400"/>
      <c r="T18" s="257"/>
      <c r="U18" s="257"/>
    </row>
    <row r="19" ht="25.5" spans="1:21">
      <c r="A19" s="262"/>
      <c r="B19" s="269"/>
      <c r="C19" s="269"/>
      <c r="D19" s="213" t="s">
        <v>45</v>
      </c>
      <c r="E19" s="273"/>
      <c r="F19" s="274"/>
      <c r="G19" s="274"/>
      <c r="H19" s="275"/>
      <c r="I19" s="300"/>
      <c r="J19" s="213" t="s">
        <v>39</v>
      </c>
      <c r="K19" s="269"/>
      <c r="L19" s="213">
        <v>1</v>
      </c>
      <c r="M19" s="213" t="s">
        <v>41</v>
      </c>
      <c r="N19" s="27">
        <v>640</v>
      </c>
      <c r="O19" s="27"/>
      <c r="P19" s="27"/>
      <c r="Q19" s="213"/>
      <c r="R19" s="257"/>
      <c r="S19" s="400"/>
      <c r="T19" s="257"/>
      <c r="U19" s="257"/>
    </row>
    <row r="20" ht="24" spans="1:21">
      <c r="A20" s="258" t="s">
        <v>67</v>
      </c>
      <c r="B20" s="213" t="s">
        <v>68</v>
      </c>
      <c r="C20" s="213" t="s">
        <v>69</v>
      </c>
      <c r="D20" s="213" t="s">
        <v>70</v>
      </c>
      <c r="E20" s="312">
        <v>1262</v>
      </c>
      <c r="F20" s="313"/>
      <c r="G20" s="313"/>
      <c r="H20" s="314"/>
      <c r="I20" s="213" t="s">
        <v>71</v>
      </c>
      <c r="J20" s="213" t="s">
        <v>72</v>
      </c>
      <c r="K20" s="213" t="s">
        <v>73</v>
      </c>
      <c r="L20" s="213">
        <v>1</v>
      </c>
      <c r="M20" s="213" t="s">
        <v>41</v>
      </c>
      <c r="N20" s="27">
        <v>240</v>
      </c>
      <c r="O20" s="27"/>
      <c r="P20" s="27"/>
      <c r="Q20" s="213"/>
      <c r="R20" s="257"/>
      <c r="S20" s="400"/>
      <c r="T20" s="257"/>
      <c r="U20" s="257"/>
    </row>
    <row r="21" ht="24" spans="1:21">
      <c r="A21" s="262"/>
      <c r="B21" s="213"/>
      <c r="C21" s="213"/>
      <c r="D21" s="213" t="s">
        <v>74</v>
      </c>
      <c r="E21" s="273"/>
      <c r="F21" s="274"/>
      <c r="G21" s="274"/>
      <c r="H21" s="275"/>
      <c r="I21" s="213"/>
      <c r="J21" s="213"/>
      <c r="K21" s="213"/>
      <c r="L21" s="213">
        <v>1</v>
      </c>
      <c r="M21" s="213" t="s">
        <v>41</v>
      </c>
      <c r="N21" s="27">
        <v>240</v>
      </c>
      <c r="O21" s="27"/>
      <c r="P21" s="27"/>
      <c r="Q21" s="213"/>
      <c r="R21" s="257"/>
      <c r="S21" s="400"/>
      <c r="T21" s="257"/>
      <c r="U21" s="257"/>
    </row>
    <row r="22" ht="24" spans="1:21">
      <c r="A22" s="262"/>
      <c r="B22" s="213"/>
      <c r="C22" s="213"/>
      <c r="D22" s="213" t="s">
        <v>75</v>
      </c>
      <c r="E22" s="273"/>
      <c r="F22" s="274"/>
      <c r="G22" s="274"/>
      <c r="H22" s="275"/>
      <c r="I22" s="213"/>
      <c r="J22" s="213"/>
      <c r="K22" s="213"/>
      <c r="L22" s="213">
        <v>1</v>
      </c>
      <c r="M22" s="213" t="s">
        <v>41</v>
      </c>
      <c r="N22" s="27">
        <v>160</v>
      </c>
      <c r="O22" s="27"/>
      <c r="P22" s="27"/>
      <c r="Q22" s="213"/>
      <c r="R22" s="257"/>
      <c r="S22" s="400"/>
      <c r="T22" s="257"/>
      <c r="U22" s="257"/>
    </row>
    <row r="23" ht="24" spans="1:21">
      <c r="A23" s="262"/>
      <c r="B23" s="213"/>
      <c r="C23" s="213"/>
      <c r="D23" s="213" t="s">
        <v>76</v>
      </c>
      <c r="E23" s="277"/>
      <c r="F23" s="278"/>
      <c r="G23" s="278"/>
      <c r="H23" s="279"/>
      <c r="I23" s="213"/>
      <c r="J23" s="213"/>
      <c r="K23" s="213"/>
      <c r="L23" s="213">
        <v>1</v>
      </c>
      <c r="M23" s="213" t="s">
        <v>41</v>
      </c>
      <c r="N23" s="27">
        <v>240</v>
      </c>
      <c r="O23" s="27"/>
      <c r="P23" s="27"/>
      <c r="Q23" s="213"/>
      <c r="R23" s="257"/>
      <c r="S23" s="400"/>
      <c r="T23" s="257"/>
      <c r="U23" s="257"/>
    </row>
    <row r="24" ht="24" spans="1:21">
      <c r="A24" s="262"/>
      <c r="B24" s="213" t="s">
        <v>77</v>
      </c>
      <c r="C24" s="213" t="s">
        <v>78</v>
      </c>
      <c r="D24" s="213" t="s">
        <v>70</v>
      </c>
      <c r="E24" s="312">
        <v>1365</v>
      </c>
      <c r="F24" s="313"/>
      <c r="G24" s="313"/>
      <c r="H24" s="314"/>
      <c r="I24" s="213" t="s">
        <v>71</v>
      </c>
      <c r="J24" s="213" t="s">
        <v>72</v>
      </c>
      <c r="K24" s="213" t="s">
        <v>73</v>
      </c>
      <c r="L24" s="213">
        <v>1</v>
      </c>
      <c r="M24" s="213" t="s">
        <v>41</v>
      </c>
      <c r="N24" s="27">
        <v>240</v>
      </c>
      <c r="O24" s="27"/>
      <c r="P24" s="27"/>
      <c r="Q24" s="213"/>
      <c r="R24" s="257"/>
      <c r="S24" s="400"/>
      <c r="T24" s="257"/>
      <c r="U24" s="257"/>
    </row>
    <row r="25" ht="24" spans="1:21">
      <c r="A25" s="262"/>
      <c r="B25" s="213"/>
      <c r="C25" s="213"/>
      <c r="D25" s="213" t="s">
        <v>74</v>
      </c>
      <c r="E25" s="273"/>
      <c r="F25" s="274"/>
      <c r="G25" s="274"/>
      <c r="H25" s="275"/>
      <c r="I25" s="213"/>
      <c r="J25" s="213"/>
      <c r="K25" s="213"/>
      <c r="L25" s="213">
        <v>1</v>
      </c>
      <c r="M25" s="213" t="s">
        <v>41</v>
      </c>
      <c r="N25" s="27">
        <v>240</v>
      </c>
      <c r="O25" s="27"/>
      <c r="P25" s="27"/>
      <c r="Q25" s="213"/>
      <c r="R25" s="257"/>
      <c r="S25" s="400"/>
      <c r="T25" s="257"/>
      <c r="U25" s="257"/>
    </row>
    <row r="26" ht="24" spans="1:21">
      <c r="A26" s="262"/>
      <c r="B26" s="213"/>
      <c r="C26" s="213"/>
      <c r="D26" s="213" t="s">
        <v>75</v>
      </c>
      <c r="E26" s="273"/>
      <c r="F26" s="274"/>
      <c r="G26" s="274"/>
      <c r="H26" s="275"/>
      <c r="I26" s="213"/>
      <c r="J26" s="213"/>
      <c r="K26" s="213"/>
      <c r="L26" s="213">
        <v>1</v>
      </c>
      <c r="M26" s="213" t="s">
        <v>41</v>
      </c>
      <c r="N26" s="27">
        <v>160</v>
      </c>
      <c r="O26" s="27"/>
      <c r="P26" s="27"/>
      <c r="Q26" s="213"/>
      <c r="R26" s="400"/>
      <c r="S26" s="400"/>
      <c r="T26" s="257"/>
      <c r="U26" s="257"/>
    </row>
    <row r="27" ht="24" spans="1:21">
      <c r="A27" s="262"/>
      <c r="B27" s="213"/>
      <c r="C27" s="213"/>
      <c r="D27" s="213" t="s">
        <v>76</v>
      </c>
      <c r="E27" s="277"/>
      <c r="F27" s="278"/>
      <c r="G27" s="278"/>
      <c r="H27" s="279"/>
      <c r="I27" s="213"/>
      <c r="J27" s="213"/>
      <c r="K27" s="213"/>
      <c r="L27" s="213">
        <v>1</v>
      </c>
      <c r="M27" s="213" t="s">
        <v>41</v>
      </c>
      <c r="N27" s="27">
        <v>240</v>
      </c>
      <c r="O27" s="27"/>
      <c r="P27" s="27"/>
      <c r="Q27" s="213"/>
      <c r="R27" s="400"/>
      <c r="S27" s="400"/>
      <c r="T27" s="257"/>
      <c r="U27" s="257"/>
    </row>
    <row r="28" ht="24" spans="1:21">
      <c r="A28" s="262"/>
      <c r="B28" s="213" t="s">
        <v>77</v>
      </c>
      <c r="C28" s="213" t="s">
        <v>79</v>
      </c>
      <c r="D28" s="213" t="s">
        <v>70</v>
      </c>
      <c r="E28" s="312">
        <v>1063</v>
      </c>
      <c r="F28" s="313"/>
      <c r="G28" s="313"/>
      <c r="H28" s="314"/>
      <c r="I28" s="213" t="s">
        <v>71</v>
      </c>
      <c r="J28" s="213" t="s">
        <v>72</v>
      </c>
      <c r="K28" s="213" t="s">
        <v>73</v>
      </c>
      <c r="L28" s="213">
        <v>1</v>
      </c>
      <c r="M28" s="213" t="s">
        <v>41</v>
      </c>
      <c r="N28" s="27">
        <v>240</v>
      </c>
      <c r="O28" s="27"/>
      <c r="P28" s="27"/>
      <c r="Q28" s="213"/>
      <c r="R28" s="257"/>
      <c r="S28" s="400"/>
      <c r="T28" s="257"/>
      <c r="U28" s="257"/>
    </row>
    <row r="29" ht="24" spans="1:21">
      <c r="A29" s="262"/>
      <c r="B29" s="213"/>
      <c r="C29" s="213"/>
      <c r="D29" s="213" t="s">
        <v>74</v>
      </c>
      <c r="E29" s="273"/>
      <c r="F29" s="274"/>
      <c r="G29" s="274"/>
      <c r="H29" s="275"/>
      <c r="I29" s="213"/>
      <c r="J29" s="213"/>
      <c r="K29" s="213"/>
      <c r="L29" s="213">
        <v>1</v>
      </c>
      <c r="M29" s="213" t="s">
        <v>41</v>
      </c>
      <c r="N29" s="27">
        <v>240</v>
      </c>
      <c r="O29" s="27"/>
      <c r="P29" s="27"/>
      <c r="Q29" s="213"/>
      <c r="R29" s="257"/>
      <c r="S29" s="400"/>
      <c r="T29" s="257"/>
      <c r="U29" s="257"/>
    </row>
    <row r="30" ht="24" spans="1:21">
      <c r="A30" s="262"/>
      <c r="B30" s="213"/>
      <c r="C30" s="213"/>
      <c r="D30" s="213" t="s">
        <v>75</v>
      </c>
      <c r="E30" s="273"/>
      <c r="F30" s="274"/>
      <c r="G30" s="274"/>
      <c r="H30" s="275"/>
      <c r="I30" s="213"/>
      <c r="J30" s="213"/>
      <c r="K30" s="213"/>
      <c r="L30" s="213">
        <v>1</v>
      </c>
      <c r="M30" s="213" t="s">
        <v>41</v>
      </c>
      <c r="N30" s="27">
        <v>160</v>
      </c>
      <c r="O30" s="27"/>
      <c r="P30" s="27"/>
      <c r="Q30" s="213"/>
      <c r="R30" s="257"/>
      <c r="S30" s="400"/>
      <c r="T30" s="257"/>
      <c r="U30" s="257"/>
    </row>
    <row r="31" ht="24" spans="1:21">
      <c r="A31" s="262"/>
      <c r="B31" s="213"/>
      <c r="C31" s="213"/>
      <c r="D31" s="213" t="s">
        <v>76</v>
      </c>
      <c r="E31" s="277"/>
      <c r="F31" s="278"/>
      <c r="G31" s="278"/>
      <c r="H31" s="279"/>
      <c r="I31" s="213"/>
      <c r="J31" s="213"/>
      <c r="K31" s="213"/>
      <c r="L31" s="213">
        <v>1</v>
      </c>
      <c r="M31" s="213" t="s">
        <v>41</v>
      </c>
      <c r="N31" s="27">
        <v>240</v>
      </c>
      <c r="O31" s="27"/>
      <c r="P31" s="27"/>
      <c r="Q31" s="213"/>
      <c r="R31" s="257"/>
      <c r="S31" s="400"/>
      <c r="T31" s="257"/>
      <c r="U31" s="257"/>
    </row>
    <row r="32" ht="24" spans="1:21">
      <c r="A32" s="262"/>
      <c r="B32" s="362" t="s">
        <v>80</v>
      </c>
      <c r="C32" s="362" t="s">
        <v>81</v>
      </c>
      <c r="D32" s="213" t="s">
        <v>70</v>
      </c>
      <c r="E32" s="312">
        <v>80</v>
      </c>
      <c r="F32" s="313"/>
      <c r="G32" s="313"/>
      <c r="H32" s="314"/>
      <c r="I32" s="213" t="s">
        <v>82</v>
      </c>
      <c r="J32" s="213" t="s">
        <v>72</v>
      </c>
      <c r="K32" s="213" t="s">
        <v>73</v>
      </c>
      <c r="L32" s="213">
        <v>1</v>
      </c>
      <c r="M32" s="213" t="s">
        <v>41</v>
      </c>
      <c r="N32" s="27">
        <v>240</v>
      </c>
      <c r="O32" s="27"/>
      <c r="P32" s="27"/>
      <c r="Q32" s="213"/>
      <c r="R32" s="257"/>
      <c r="S32" s="400"/>
      <c r="T32" s="257"/>
      <c r="U32" s="257"/>
    </row>
    <row r="33" ht="29.85" customHeight="1" spans="1:21">
      <c r="A33" s="262"/>
      <c r="B33" s="362"/>
      <c r="C33" s="362"/>
      <c r="D33" s="213" t="s">
        <v>74</v>
      </c>
      <c r="E33" s="273"/>
      <c r="F33" s="274"/>
      <c r="G33" s="274"/>
      <c r="H33" s="275"/>
      <c r="I33" s="213"/>
      <c r="J33" s="213"/>
      <c r="K33" s="213"/>
      <c r="L33" s="213">
        <v>1</v>
      </c>
      <c r="M33" s="213" t="s">
        <v>41</v>
      </c>
      <c r="N33" s="27">
        <v>240</v>
      </c>
      <c r="O33" s="27"/>
      <c r="P33" s="27"/>
      <c r="Q33" s="213"/>
      <c r="R33" s="257"/>
      <c r="S33" s="400"/>
      <c r="T33" s="257"/>
      <c r="U33" s="257"/>
    </row>
    <row r="34" ht="24" spans="1:22">
      <c r="A34" s="262"/>
      <c r="B34" s="362"/>
      <c r="C34" s="363"/>
      <c r="D34" s="213" t="s">
        <v>75</v>
      </c>
      <c r="E34" s="273"/>
      <c r="F34" s="274"/>
      <c r="G34" s="274"/>
      <c r="H34" s="275"/>
      <c r="I34" s="213"/>
      <c r="J34" s="213"/>
      <c r="K34" s="213"/>
      <c r="L34" s="213">
        <v>1</v>
      </c>
      <c r="M34" s="213" t="s">
        <v>41</v>
      </c>
      <c r="N34" s="27">
        <v>160</v>
      </c>
      <c r="O34" s="27"/>
      <c r="P34" s="27"/>
      <c r="Q34" s="213"/>
      <c r="R34" s="400"/>
      <c r="S34" s="400"/>
      <c r="T34" s="257"/>
      <c r="U34" s="257"/>
      <c r="V34" s="320"/>
    </row>
    <row r="35" ht="24" spans="1:22">
      <c r="A35" s="262"/>
      <c r="B35" s="362"/>
      <c r="C35" s="363"/>
      <c r="D35" s="213" t="s">
        <v>76</v>
      </c>
      <c r="E35" s="277"/>
      <c r="F35" s="278"/>
      <c r="G35" s="278"/>
      <c r="H35" s="279"/>
      <c r="I35" s="213"/>
      <c r="J35" s="213"/>
      <c r="K35" s="213"/>
      <c r="L35" s="213">
        <v>1</v>
      </c>
      <c r="M35" s="213" t="s">
        <v>41</v>
      </c>
      <c r="N35" s="27">
        <v>240</v>
      </c>
      <c r="O35" s="27"/>
      <c r="P35" s="27"/>
      <c r="Q35" s="213"/>
      <c r="R35" s="400"/>
      <c r="S35" s="400"/>
      <c r="T35" s="400"/>
      <c r="U35" s="257"/>
      <c r="V35" s="320"/>
    </row>
    <row r="36" ht="24" spans="1:21">
      <c r="A36" s="262"/>
      <c r="B36" s="362" t="s">
        <v>83</v>
      </c>
      <c r="C36" s="362" t="s">
        <v>83</v>
      </c>
      <c r="D36" s="213" t="s">
        <v>76</v>
      </c>
      <c r="E36" s="312">
        <v>3324</v>
      </c>
      <c r="F36" s="313"/>
      <c r="G36" s="313"/>
      <c r="H36" s="314"/>
      <c r="I36" s="398" t="s">
        <v>53</v>
      </c>
      <c r="J36" s="213" t="s">
        <v>84</v>
      </c>
      <c r="K36" s="213" t="s">
        <v>73</v>
      </c>
      <c r="L36" s="213">
        <v>2</v>
      </c>
      <c r="M36" s="213" t="s">
        <v>41</v>
      </c>
      <c r="N36" s="27">
        <v>240</v>
      </c>
      <c r="O36" s="27"/>
      <c r="P36" s="27"/>
      <c r="Q36" s="213"/>
      <c r="R36" s="257"/>
      <c r="S36" s="400"/>
      <c r="T36" s="257"/>
      <c r="U36" s="257"/>
    </row>
    <row r="37" ht="24" spans="1:21">
      <c r="A37" s="262"/>
      <c r="B37" s="362"/>
      <c r="C37" s="362"/>
      <c r="D37" s="213" t="s">
        <v>85</v>
      </c>
      <c r="E37" s="273"/>
      <c r="F37" s="274"/>
      <c r="G37" s="274"/>
      <c r="H37" s="275"/>
      <c r="I37" s="213"/>
      <c r="J37" s="213"/>
      <c r="K37" s="213"/>
      <c r="L37" s="213">
        <v>2</v>
      </c>
      <c r="M37" s="213" t="s">
        <v>86</v>
      </c>
      <c r="N37" s="27">
        <v>240</v>
      </c>
      <c r="O37" s="27"/>
      <c r="P37" s="27"/>
      <c r="Q37" s="213"/>
      <c r="R37" s="400"/>
      <c r="S37" s="400"/>
      <c r="T37" s="257"/>
      <c r="U37" s="257"/>
    </row>
    <row r="38" ht="24" spans="1:21">
      <c r="A38" s="262"/>
      <c r="B38" s="362"/>
      <c r="C38" s="362"/>
      <c r="D38" s="213" t="s">
        <v>87</v>
      </c>
      <c r="E38" s="277"/>
      <c r="F38" s="278"/>
      <c r="G38" s="278"/>
      <c r="H38" s="279"/>
      <c r="I38" s="213"/>
      <c r="J38" s="213"/>
      <c r="K38" s="213"/>
      <c r="L38" s="213">
        <v>2</v>
      </c>
      <c r="M38" s="213" t="s">
        <v>41</v>
      </c>
      <c r="N38" s="27">
        <v>240</v>
      </c>
      <c r="O38" s="27"/>
      <c r="P38" s="27"/>
      <c r="Q38" s="213"/>
      <c r="R38" s="257"/>
      <c r="S38" s="400"/>
      <c r="T38" s="257"/>
      <c r="U38" s="257"/>
    </row>
    <row r="39" ht="24" spans="1:21">
      <c r="A39" s="262"/>
      <c r="B39" s="362" t="s">
        <v>88</v>
      </c>
      <c r="C39" s="362" t="s">
        <v>88</v>
      </c>
      <c r="D39" s="300" t="s">
        <v>89</v>
      </c>
      <c r="E39" s="364">
        <v>89.2</v>
      </c>
      <c r="F39" s="365"/>
      <c r="G39" s="365"/>
      <c r="H39" s="366"/>
      <c r="I39" s="213" t="s">
        <v>90</v>
      </c>
      <c r="J39" s="213" t="s">
        <v>91</v>
      </c>
      <c r="K39" s="213" t="s">
        <v>92</v>
      </c>
      <c r="L39" s="213">
        <v>1</v>
      </c>
      <c r="M39" s="213" t="s">
        <v>41</v>
      </c>
      <c r="N39" s="27">
        <v>480</v>
      </c>
      <c r="O39" s="27"/>
      <c r="P39" s="27"/>
      <c r="Q39" s="213"/>
      <c r="R39" s="257"/>
      <c r="S39" s="400"/>
      <c r="T39" s="257"/>
      <c r="U39" s="257"/>
    </row>
    <row r="40" ht="63" customHeight="1" spans="1:21">
      <c r="A40" s="262"/>
      <c r="B40" s="362"/>
      <c r="C40" s="362"/>
      <c r="D40" s="300" t="s">
        <v>93</v>
      </c>
      <c r="E40" s="367"/>
      <c r="F40" s="368"/>
      <c r="G40" s="368"/>
      <c r="H40" s="369"/>
      <c r="I40" s="213"/>
      <c r="J40" s="213" t="s">
        <v>94</v>
      </c>
      <c r="K40" s="213"/>
      <c r="L40" s="213">
        <v>1</v>
      </c>
      <c r="M40" s="213" t="s">
        <v>86</v>
      </c>
      <c r="N40" s="27">
        <v>720</v>
      </c>
      <c r="O40" s="27"/>
      <c r="P40" s="27"/>
      <c r="Q40" s="213"/>
      <c r="R40" s="257"/>
      <c r="S40" s="257"/>
      <c r="T40" s="257"/>
      <c r="U40" s="257"/>
    </row>
    <row r="41" ht="84" spans="1:21">
      <c r="A41" s="262"/>
      <c r="B41" s="362"/>
      <c r="C41" s="362"/>
      <c r="D41" s="300" t="s">
        <v>95</v>
      </c>
      <c r="E41" s="367"/>
      <c r="F41" s="368"/>
      <c r="G41" s="368"/>
      <c r="H41" s="369"/>
      <c r="I41" s="213"/>
      <c r="J41" s="213" t="s">
        <v>94</v>
      </c>
      <c r="K41" s="213" t="s">
        <v>92</v>
      </c>
      <c r="L41" s="213">
        <v>1</v>
      </c>
      <c r="M41" s="213" t="s">
        <v>86</v>
      </c>
      <c r="N41" s="27">
        <v>800</v>
      </c>
      <c r="O41" s="27"/>
      <c r="P41" s="27"/>
      <c r="Q41" s="213"/>
      <c r="R41" s="257"/>
      <c r="S41" s="400"/>
      <c r="T41" s="257"/>
      <c r="U41" s="257"/>
    </row>
    <row r="42" ht="24.75" spans="1:21">
      <c r="A42" s="262"/>
      <c r="B42" s="362"/>
      <c r="C42" s="362"/>
      <c r="D42" s="300" t="s">
        <v>96</v>
      </c>
      <c r="E42" s="370"/>
      <c r="F42" s="371"/>
      <c r="G42" s="371"/>
      <c r="H42" s="372"/>
      <c r="I42" s="213"/>
      <c r="J42" s="213" t="s">
        <v>97</v>
      </c>
      <c r="K42" s="213" t="s">
        <v>98</v>
      </c>
      <c r="L42" s="213">
        <v>1</v>
      </c>
      <c r="M42" s="213" t="s">
        <v>99</v>
      </c>
      <c r="N42" s="27">
        <v>40</v>
      </c>
      <c r="O42" s="27"/>
      <c r="P42" s="27"/>
      <c r="Q42" s="213"/>
      <c r="R42" s="257"/>
      <c r="S42" s="400"/>
      <c r="T42" s="257"/>
      <c r="U42" s="257"/>
    </row>
    <row r="43" ht="24" spans="1:21">
      <c r="A43" s="262"/>
      <c r="B43" s="362" t="s">
        <v>100</v>
      </c>
      <c r="C43" s="362" t="s">
        <v>100</v>
      </c>
      <c r="D43" s="300" t="s">
        <v>89</v>
      </c>
      <c r="E43" s="301">
        <v>3.9</v>
      </c>
      <c r="F43" s="302"/>
      <c r="G43" s="302"/>
      <c r="H43" s="303"/>
      <c r="I43" s="213" t="s">
        <v>90</v>
      </c>
      <c r="J43" s="213" t="s">
        <v>91</v>
      </c>
      <c r="K43" s="213" t="s">
        <v>92</v>
      </c>
      <c r="L43" s="213">
        <v>1</v>
      </c>
      <c r="M43" s="213" t="s">
        <v>41</v>
      </c>
      <c r="N43" s="27">
        <v>480</v>
      </c>
      <c r="O43" s="27"/>
      <c r="P43" s="27"/>
      <c r="Q43" s="213"/>
      <c r="R43" s="257"/>
      <c r="S43" s="400"/>
      <c r="T43" s="257"/>
      <c r="U43" s="257"/>
    </row>
    <row r="44" ht="72" spans="1:21">
      <c r="A44" s="262"/>
      <c r="B44" s="362"/>
      <c r="C44" s="362"/>
      <c r="D44" s="300" t="s">
        <v>93</v>
      </c>
      <c r="E44" s="304"/>
      <c r="F44" s="305"/>
      <c r="G44" s="305"/>
      <c r="H44" s="306"/>
      <c r="I44" s="213"/>
      <c r="J44" s="213" t="s">
        <v>94</v>
      </c>
      <c r="K44" s="213"/>
      <c r="L44" s="213">
        <v>1</v>
      </c>
      <c r="M44" s="213" t="s">
        <v>86</v>
      </c>
      <c r="N44" s="27">
        <v>720</v>
      </c>
      <c r="O44" s="27"/>
      <c r="P44" s="27"/>
      <c r="Q44" s="213"/>
      <c r="R44" s="257"/>
      <c r="S44" s="257"/>
      <c r="T44" s="257"/>
      <c r="U44" s="257"/>
    </row>
    <row r="45" ht="84" spans="1:21">
      <c r="A45" s="262"/>
      <c r="B45" s="362"/>
      <c r="C45" s="362"/>
      <c r="D45" s="300" t="s">
        <v>95</v>
      </c>
      <c r="E45" s="304"/>
      <c r="F45" s="305"/>
      <c r="G45" s="305"/>
      <c r="H45" s="306"/>
      <c r="I45" s="213"/>
      <c r="J45" s="213" t="s">
        <v>94</v>
      </c>
      <c r="K45" s="213" t="s">
        <v>92</v>
      </c>
      <c r="L45" s="213">
        <v>1</v>
      </c>
      <c r="M45" s="213" t="s">
        <v>86</v>
      </c>
      <c r="N45" s="27">
        <v>800</v>
      </c>
      <c r="O45" s="27"/>
      <c r="P45" s="27"/>
      <c r="Q45" s="213"/>
      <c r="R45" s="257"/>
      <c r="S45" s="400"/>
      <c r="T45" s="257"/>
      <c r="U45" s="257"/>
    </row>
    <row r="46" ht="24.75" spans="1:21">
      <c r="A46" s="262"/>
      <c r="B46" s="362"/>
      <c r="C46" s="362"/>
      <c r="D46" s="300" t="s">
        <v>96</v>
      </c>
      <c r="E46" s="307"/>
      <c r="F46" s="308"/>
      <c r="G46" s="308"/>
      <c r="H46" s="309"/>
      <c r="I46" s="213"/>
      <c r="J46" s="213" t="s">
        <v>97</v>
      </c>
      <c r="K46" s="213" t="s">
        <v>98</v>
      </c>
      <c r="L46" s="213">
        <v>1</v>
      </c>
      <c r="M46" s="213" t="s">
        <v>99</v>
      </c>
      <c r="N46" s="27">
        <v>40</v>
      </c>
      <c r="O46" s="27"/>
      <c r="P46" s="27"/>
      <c r="Q46" s="213"/>
      <c r="R46" s="257"/>
      <c r="S46" s="400"/>
      <c r="T46" s="257"/>
      <c r="U46" s="257"/>
    </row>
    <row r="47" ht="24" spans="1:21">
      <c r="A47" s="262"/>
      <c r="B47" s="373" t="s">
        <v>101</v>
      </c>
      <c r="C47" s="373" t="s">
        <v>101</v>
      </c>
      <c r="D47" s="300" t="s">
        <v>89</v>
      </c>
      <c r="E47" s="374">
        <v>66.48</v>
      </c>
      <c r="F47" s="374"/>
      <c r="G47" s="374"/>
      <c r="H47" s="374"/>
      <c r="I47" s="213" t="s">
        <v>90</v>
      </c>
      <c r="J47" s="213" t="s">
        <v>91</v>
      </c>
      <c r="K47" s="213" t="s">
        <v>92</v>
      </c>
      <c r="L47" s="213">
        <v>1</v>
      </c>
      <c r="M47" s="213" t="s">
        <v>41</v>
      </c>
      <c r="N47" s="27">
        <v>480</v>
      </c>
      <c r="O47" s="27"/>
      <c r="P47" s="27"/>
      <c r="Q47" s="213"/>
      <c r="R47" s="257"/>
      <c r="S47" s="400"/>
      <c r="T47" s="257"/>
      <c r="U47" s="257"/>
    </row>
    <row r="48" ht="72" spans="1:21">
      <c r="A48" s="262"/>
      <c r="B48" s="375"/>
      <c r="C48" s="375"/>
      <c r="D48" s="300" t="s">
        <v>93</v>
      </c>
      <c r="E48" s="374"/>
      <c r="F48" s="374"/>
      <c r="G48" s="374"/>
      <c r="H48" s="374"/>
      <c r="I48" s="213"/>
      <c r="J48" s="213" t="s">
        <v>94</v>
      </c>
      <c r="K48" s="213"/>
      <c r="L48" s="213">
        <v>1</v>
      </c>
      <c r="M48" s="213" t="s">
        <v>86</v>
      </c>
      <c r="N48" s="27">
        <v>720</v>
      </c>
      <c r="O48" s="27"/>
      <c r="P48" s="27"/>
      <c r="Q48" s="213"/>
      <c r="R48" s="257"/>
      <c r="S48" s="257"/>
      <c r="T48" s="257"/>
      <c r="U48" s="257"/>
    </row>
    <row r="49" ht="84" spans="1:21">
      <c r="A49" s="262"/>
      <c r="B49" s="375"/>
      <c r="C49" s="375"/>
      <c r="D49" s="337" t="s">
        <v>95</v>
      </c>
      <c r="E49" s="374"/>
      <c r="F49" s="374"/>
      <c r="G49" s="374"/>
      <c r="H49" s="374"/>
      <c r="I49" s="213"/>
      <c r="J49" s="213" t="s">
        <v>94</v>
      </c>
      <c r="K49" s="213" t="s">
        <v>92</v>
      </c>
      <c r="L49" s="213">
        <v>1</v>
      </c>
      <c r="M49" s="213" t="s">
        <v>86</v>
      </c>
      <c r="N49" s="27">
        <v>800</v>
      </c>
      <c r="O49" s="27"/>
      <c r="P49" s="27"/>
      <c r="Q49" s="213"/>
      <c r="R49" s="257"/>
      <c r="S49" s="400"/>
      <c r="T49" s="257"/>
      <c r="U49" s="257"/>
    </row>
    <row r="50" spans="1:21">
      <c r="A50" s="262"/>
      <c r="B50" s="375"/>
      <c r="C50" s="375"/>
      <c r="D50" s="337" t="s">
        <v>96</v>
      </c>
      <c r="E50" s="374"/>
      <c r="F50" s="374"/>
      <c r="G50" s="374"/>
      <c r="H50" s="374"/>
      <c r="I50" s="213"/>
      <c r="J50" s="213" t="s">
        <v>97</v>
      </c>
      <c r="K50" s="213" t="s">
        <v>98</v>
      </c>
      <c r="L50" s="258">
        <v>1</v>
      </c>
      <c r="M50" s="258" t="s">
        <v>99</v>
      </c>
      <c r="N50" s="142">
        <v>40</v>
      </c>
      <c r="O50" s="142"/>
      <c r="P50" s="142"/>
      <c r="Q50" s="258"/>
      <c r="R50" s="257"/>
      <c r="S50" s="400"/>
      <c r="T50" s="257"/>
      <c r="U50" s="257"/>
    </row>
    <row r="51" spans="1:21">
      <c r="A51" s="262"/>
      <c r="B51" s="376"/>
      <c r="C51" s="376"/>
      <c r="D51" s="339"/>
      <c r="E51" s="374"/>
      <c r="F51" s="374"/>
      <c r="G51" s="374"/>
      <c r="H51" s="374"/>
      <c r="I51" s="213"/>
      <c r="J51" s="213"/>
      <c r="K51" s="213"/>
      <c r="L51" s="269"/>
      <c r="M51" s="269"/>
      <c r="N51" s="74"/>
      <c r="O51" s="74"/>
      <c r="P51" s="74"/>
      <c r="Q51" s="269"/>
      <c r="R51" s="257"/>
      <c r="S51" s="400"/>
      <c r="T51" s="257"/>
      <c r="U51" s="257"/>
    </row>
    <row r="52" spans="1:21">
      <c r="A52" s="213"/>
      <c r="B52" s="213" t="s">
        <v>102</v>
      </c>
      <c r="C52" s="213" t="s">
        <v>103</v>
      </c>
      <c r="D52" s="300" t="s">
        <v>37</v>
      </c>
      <c r="E52" s="352">
        <v>13508</v>
      </c>
      <c r="F52" s="353"/>
      <c r="G52" s="353"/>
      <c r="H52" s="354"/>
      <c r="I52" s="396" t="s">
        <v>38</v>
      </c>
      <c r="J52" s="300" t="s">
        <v>104</v>
      </c>
      <c r="K52" s="258" t="s">
        <v>105</v>
      </c>
      <c r="L52" s="213">
        <v>7</v>
      </c>
      <c r="M52" s="213" t="s">
        <v>41</v>
      </c>
      <c r="N52" s="27">
        <v>160</v>
      </c>
      <c r="O52" s="27"/>
      <c r="P52" s="27"/>
      <c r="Q52" s="213"/>
      <c r="R52" s="257"/>
      <c r="S52" s="400"/>
      <c r="T52" s="257"/>
      <c r="U52" s="257"/>
    </row>
    <row r="53" spans="1:21">
      <c r="A53" s="213"/>
      <c r="B53" s="213"/>
      <c r="C53" s="213"/>
      <c r="D53" s="300" t="s">
        <v>64</v>
      </c>
      <c r="E53" s="355"/>
      <c r="F53" s="356"/>
      <c r="G53" s="356"/>
      <c r="H53" s="357"/>
      <c r="I53" s="300"/>
      <c r="J53" s="300"/>
      <c r="K53" s="262"/>
      <c r="L53" s="213">
        <v>7</v>
      </c>
      <c r="M53" s="213" t="s">
        <v>41</v>
      </c>
      <c r="N53" s="27">
        <v>120</v>
      </c>
      <c r="O53" s="27"/>
      <c r="P53" s="27"/>
      <c r="Q53" s="213"/>
      <c r="R53" s="257"/>
      <c r="S53" s="400"/>
      <c r="T53" s="257"/>
      <c r="U53" s="257"/>
    </row>
    <row r="54" ht="81" customHeight="1" spans="1:21">
      <c r="A54" s="213"/>
      <c r="B54" s="213"/>
      <c r="C54" s="213"/>
      <c r="D54" s="300" t="s">
        <v>106</v>
      </c>
      <c r="E54" s="358"/>
      <c r="F54" s="359"/>
      <c r="G54" s="359"/>
      <c r="H54" s="360"/>
      <c r="I54" s="300"/>
      <c r="J54" s="300"/>
      <c r="K54" s="262"/>
      <c r="L54" s="213">
        <v>7</v>
      </c>
      <c r="M54" s="213" t="s">
        <v>41</v>
      </c>
      <c r="N54" s="27">
        <v>120</v>
      </c>
      <c r="O54" s="27"/>
      <c r="P54" s="27"/>
      <c r="Q54" s="213"/>
      <c r="R54" s="257"/>
      <c r="S54" s="400"/>
      <c r="T54" s="257"/>
      <c r="U54" s="257"/>
    </row>
    <row r="55" spans="1:21">
      <c r="A55" s="213"/>
      <c r="B55" s="213" t="s">
        <v>107</v>
      </c>
      <c r="C55" s="213" t="s">
        <v>108</v>
      </c>
      <c r="D55" s="213" t="s">
        <v>89</v>
      </c>
      <c r="E55" s="377">
        <v>662.6</v>
      </c>
      <c r="F55" s="378"/>
      <c r="G55" s="378"/>
      <c r="H55" s="379"/>
      <c r="I55" s="396" t="s">
        <v>109</v>
      </c>
      <c r="J55" s="213" t="s">
        <v>91</v>
      </c>
      <c r="K55" s="213" t="s">
        <v>110</v>
      </c>
      <c r="L55" s="213">
        <v>1</v>
      </c>
      <c r="M55" s="213" t="s">
        <v>41</v>
      </c>
      <c r="N55" s="27">
        <v>2400</v>
      </c>
      <c r="O55" s="27"/>
      <c r="P55" s="27"/>
      <c r="Q55" s="213"/>
      <c r="R55" s="257"/>
      <c r="S55" s="400"/>
      <c r="T55" s="257"/>
      <c r="U55" s="257"/>
    </row>
    <row r="56" ht="168" spans="1:21">
      <c r="A56" s="213"/>
      <c r="B56" s="213"/>
      <c r="C56" s="213"/>
      <c r="D56" s="300" t="s">
        <v>111</v>
      </c>
      <c r="E56" s="380"/>
      <c r="F56" s="381"/>
      <c r="G56" s="381"/>
      <c r="H56" s="382"/>
      <c r="I56" s="396"/>
      <c r="J56" s="213" t="s">
        <v>94</v>
      </c>
      <c r="K56" s="213"/>
      <c r="L56" s="213">
        <v>1</v>
      </c>
      <c r="M56" s="213" t="s">
        <v>86</v>
      </c>
      <c r="N56" s="27">
        <v>2640</v>
      </c>
      <c r="O56" s="27"/>
      <c r="P56" s="27"/>
      <c r="Q56" s="213"/>
      <c r="R56" s="257"/>
      <c r="S56" s="400"/>
      <c r="T56" s="257"/>
      <c r="U56" s="257"/>
    </row>
    <row r="57" ht="36" spans="1:21">
      <c r="A57" s="213"/>
      <c r="B57" s="213"/>
      <c r="C57" s="213"/>
      <c r="D57" s="213" t="s">
        <v>76</v>
      </c>
      <c r="E57" s="383"/>
      <c r="F57" s="384"/>
      <c r="G57" s="384"/>
      <c r="H57" s="385"/>
      <c r="I57" s="396"/>
      <c r="J57" s="213" t="s">
        <v>112</v>
      </c>
      <c r="K57" s="213" t="s">
        <v>113</v>
      </c>
      <c r="L57" s="213">
        <v>7</v>
      </c>
      <c r="M57" s="213" t="s">
        <v>86</v>
      </c>
      <c r="N57" s="27">
        <v>48</v>
      </c>
      <c r="O57" s="27"/>
      <c r="P57" s="27"/>
      <c r="Q57" s="213"/>
      <c r="R57" s="257"/>
      <c r="S57" s="400"/>
      <c r="T57" s="257"/>
      <c r="U57" s="257"/>
    </row>
    <row r="58" spans="1:21">
      <c r="A58" s="213"/>
      <c r="B58" s="386" t="s">
        <v>114</v>
      </c>
      <c r="C58" s="386" t="s">
        <v>115</v>
      </c>
      <c r="D58" s="300" t="s">
        <v>116</v>
      </c>
      <c r="E58" s="387">
        <v>2990.3</v>
      </c>
      <c r="F58" s="388"/>
      <c r="G58" s="388"/>
      <c r="H58" s="389"/>
      <c r="I58" s="300" t="s">
        <v>117</v>
      </c>
      <c r="J58" s="300" t="s">
        <v>118</v>
      </c>
      <c r="K58" s="300" t="s">
        <v>119</v>
      </c>
      <c r="L58" s="300">
        <v>6</v>
      </c>
      <c r="M58" s="213" t="s">
        <v>41</v>
      </c>
      <c r="N58" s="27">
        <v>80</v>
      </c>
      <c r="O58" s="27"/>
      <c r="P58" s="27"/>
      <c r="Q58" s="213"/>
      <c r="R58" s="257"/>
      <c r="S58" s="400"/>
      <c r="T58" s="257"/>
      <c r="U58" s="257"/>
    </row>
    <row r="59" ht="24" spans="1:21">
      <c r="A59" s="213"/>
      <c r="B59" s="386"/>
      <c r="C59" s="386"/>
      <c r="D59" s="300" t="s">
        <v>120</v>
      </c>
      <c r="E59" s="390"/>
      <c r="F59" s="391"/>
      <c r="G59" s="391"/>
      <c r="H59" s="392"/>
      <c r="I59" s="300"/>
      <c r="J59" s="300"/>
      <c r="K59" s="300"/>
      <c r="L59" s="300">
        <v>6</v>
      </c>
      <c r="M59" s="213" t="s">
        <v>41</v>
      </c>
      <c r="N59" s="27">
        <v>80</v>
      </c>
      <c r="O59" s="27"/>
      <c r="P59" s="27"/>
      <c r="Q59" s="213"/>
      <c r="R59" s="257"/>
      <c r="S59" s="400"/>
      <c r="T59" s="257"/>
      <c r="U59" s="257"/>
    </row>
    <row r="60" ht="24" spans="1:21">
      <c r="A60" s="213"/>
      <c r="B60" s="386"/>
      <c r="C60" s="386"/>
      <c r="D60" s="300" t="s">
        <v>121</v>
      </c>
      <c r="E60" s="390"/>
      <c r="F60" s="391"/>
      <c r="G60" s="391"/>
      <c r="H60" s="392"/>
      <c r="I60" s="300"/>
      <c r="J60" s="300"/>
      <c r="K60" s="300"/>
      <c r="L60" s="300">
        <v>6</v>
      </c>
      <c r="M60" s="213" t="s">
        <v>41</v>
      </c>
      <c r="N60" s="27">
        <v>120</v>
      </c>
      <c r="O60" s="27"/>
      <c r="P60" s="27"/>
      <c r="Q60" s="213"/>
      <c r="R60" s="257"/>
      <c r="S60" s="400"/>
      <c r="T60" s="257"/>
      <c r="U60" s="257"/>
    </row>
    <row r="61" spans="1:21">
      <c r="A61" s="213"/>
      <c r="B61" s="386"/>
      <c r="C61" s="386"/>
      <c r="D61" s="300" t="s">
        <v>122</v>
      </c>
      <c r="E61" s="390"/>
      <c r="F61" s="391"/>
      <c r="G61" s="391"/>
      <c r="H61" s="392"/>
      <c r="I61" s="300"/>
      <c r="J61" s="300"/>
      <c r="K61" s="300"/>
      <c r="L61" s="300">
        <v>6</v>
      </c>
      <c r="M61" s="213" t="s">
        <v>41</v>
      </c>
      <c r="N61" s="27">
        <v>80</v>
      </c>
      <c r="O61" s="27"/>
      <c r="P61" s="27"/>
      <c r="Q61" s="213"/>
      <c r="R61" s="257"/>
      <c r="S61" s="400"/>
      <c r="T61" s="257"/>
      <c r="U61" s="257"/>
    </row>
    <row r="62" spans="1:21">
      <c r="A62" s="213"/>
      <c r="B62" s="386"/>
      <c r="C62" s="386"/>
      <c r="D62" s="300" t="s">
        <v>123</v>
      </c>
      <c r="E62" s="393"/>
      <c r="F62" s="394"/>
      <c r="G62" s="394"/>
      <c r="H62" s="395"/>
      <c r="I62" s="300"/>
      <c r="J62" s="300"/>
      <c r="K62" s="300"/>
      <c r="L62" s="300">
        <v>6</v>
      </c>
      <c r="M62" s="213" t="s">
        <v>41</v>
      </c>
      <c r="N62" s="27">
        <v>320</v>
      </c>
      <c r="O62" s="27"/>
      <c r="P62" s="27"/>
      <c r="Q62" s="213"/>
      <c r="R62" s="257"/>
      <c r="S62" s="400"/>
      <c r="T62" s="257"/>
      <c r="U62" s="257"/>
    </row>
    <row r="63" spans="1:21">
      <c r="A63" s="213"/>
      <c r="B63" s="213" t="s">
        <v>124</v>
      </c>
      <c r="C63" s="213" t="s">
        <v>125</v>
      </c>
      <c r="D63" s="300" t="s">
        <v>37</v>
      </c>
      <c r="E63" s="352">
        <v>8998</v>
      </c>
      <c r="F63" s="353"/>
      <c r="G63" s="353"/>
      <c r="H63" s="354"/>
      <c r="I63" s="396" t="s">
        <v>38</v>
      </c>
      <c r="J63" s="300" t="s">
        <v>104</v>
      </c>
      <c r="K63" s="300" t="s">
        <v>126</v>
      </c>
      <c r="L63" s="300">
        <v>5</v>
      </c>
      <c r="M63" s="213" t="s">
        <v>41</v>
      </c>
      <c r="N63" s="27">
        <v>160</v>
      </c>
      <c r="O63" s="27"/>
      <c r="P63" s="27"/>
      <c r="Q63" s="213"/>
      <c r="R63" s="257"/>
      <c r="S63" s="400"/>
      <c r="T63" s="257"/>
      <c r="U63" s="257"/>
    </row>
    <row r="64" spans="1:21">
      <c r="A64" s="213"/>
      <c r="B64" s="213"/>
      <c r="C64" s="213"/>
      <c r="D64" s="300" t="s">
        <v>64</v>
      </c>
      <c r="E64" s="355"/>
      <c r="F64" s="356"/>
      <c r="G64" s="356"/>
      <c r="H64" s="357"/>
      <c r="I64" s="300"/>
      <c r="J64" s="300"/>
      <c r="K64" s="300"/>
      <c r="L64" s="300">
        <v>5</v>
      </c>
      <c r="M64" s="213" t="s">
        <v>41</v>
      </c>
      <c r="N64" s="27">
        <v>120</v>
      </c>
      <c r="O64" s="27"/>
      <c r="P64" s="27"/>
      <c r="Q64" s="213"/>
      <c r="R64" s="257"/>
      <c r="S64" s="400"/>
      <c r="T64" s="257"/>
      <c r="U64" s="257"/>
    </row>
    <row r="65" ht="24" customHeight="1" spans="1:21">
      <c r="A65" s="213"/>
      <c r="B65" s="213"/>
      <c r="C65" s="213"/>
      <c r="D65" s="300" t="s">
        <v>106</v>
      </c>
      <c r="E65" s="358"/>
      <c r="F65" s="359"/>
      <c r="G65" s="359"/>
      <c r="H65" s="360"/>
      <c r="I65" s="300"/>
      <c r="J65" s="300"/>
      <c r="K65" s="300"/>
      <c r="L65" s="300">
        <v>5</v>
      </c>
      <c r="M65" s="213" t="s">
        <v>41</v>
      </c>
      <c r="N65" s="27">
        <v>120</v>
      </c>
      <c r="O65" s="27"/>
      <c r="P65" s="27"/>
      <c r="Q65" s="213"/>
      <c r="R65" s="257"/>
      <c r="S65" s="400"/>
      <c r="T65" s="257"/>
      <c r="U65" s="257"/>
    </row>
    <row r="66" spans="1:21">
      <c r="A66" s="213"/>
      <c r="B66" s="213" t="s">
        <v>127</v>
      </c>
      <c r="C66" s="213" t="s">
        <v>60</v>
      </c>
      <c r="D66" s="300" t="s">
        <v>37</v>
      </c>
      <c r="E66" s="387">
        <v>4335</v>
      </c>
      <c r="F66" s="388"/>
      <c r="G66" s="388"/>
      <c r="H66" s="389"/>
      <c r="I66" s="396" t="s">
        <v>38</v>
      </c>
      <c r="J66" s="300" t="s">
        <v>104</v>
      </c>
      <c r="K66" s="300"/>
      <c r="L66" s="300">
        <v>3</v>
      </c>
      <c r="M66" s="213" t="s">
        <v>41</v>
      </c>
      <c r="N66" s="27">
        <v>160</v>
      </c>
      <c r="O66" s="27"/>
      <c r="P66" s="27"/>
      <c r="Q66" s="213"/>
      <c r="R66" s="257"/>
      <c r="S66" s="400"/>
      <c r="T66" s="257"/>
      <c r="U66" s="257"/>
    </row>
    <row r="67" spans="1:21">
      <c r="A67" s="213"/>
      <c r="B67" s="213"/>
      <c r="C67" s="213"/>
      <c r="D67" s="300" t="s">
        <v>63</v>
      </c>
      <c r="E67" s="390"/>
      <c r="F67" s="391"/>
      <c r="G67" s="391"/>
      <c r="H67" s="392"/>
      <c r="I67" s="300"/>
      <c r="J67" s="300"/>
      <c r="K67" s="300"/>
      <c r="L67" s="300">
        <v>3</v>
      </c>
      <c r="M67" s="213" t="s">
        <v>41</v>
      </c>
      <c r="N67" s="27">
        <v>80</v>
      </c>
      <c r="O67" s="27"/>
      <c r="P67" s="27"/>
      <c r="Q67" s="213"/>
      <c r="R67" s="257"/>
      <c r="S67" s="400"/>
      <c r="T67" s="257"/>
      <c r="U67" s="257"/>
    </row>
    <row r="68" ht="81" customHeight="1" spans="1:21">
      <c r="A68" s="213"/>
      <c r="B68" s="213"/>
      <c r="C68" s="213"/>
      <c r="D68" s="300" t="s">
        <v>64</v>
      </c>
      <c r="E68" s="393"/>
      <c r="F68" s="394"/>
      <c r="G68" s="394"/>
      <c r="H68" s="395"/>
      <c r="I68" s="300"/>
      <c r="J68" s="300"/>
      <c r="K68" s="300"/>
      <c r="L68" s="300">
        <v>3</v>
      </c>
      <c r="M68" s="213" t="s">
        <v>41</v>
      </c>
      <c r="N68" s="27">
        <v>120</v>
      </c>
      <c r="O68" s="27"/>
      <c r="P68" s="27"/>
      <c r="Q68" s="213"/>
      <c r="R68" s="257"/>
      <c r="S68" s="400"/>
      <c r="T68" s="257"/>
      <c r="U68" s="257"/>
    </row>
    <row r="69" spans="1:21">
      <c r="A69" s="213" t="s">
        <v>128</v>
      </c>
      <c r="B69" s="386" t="s">
        <v>129</v>
      </c>
      <c r="C69" s="386" t="s">
        <v>130</v>
      </c>
      <c r="D69" s="213" t="s">
        <v>131</v>
      </c>
      <c r="E69" s="312">
        <v>11014</v>
      </c>
      <c r="F69" s="313"/>
      <c r="G69" s="313"/>
      <c r="H69" s="314"/>
      <c r="I69" s="398" t="s">
        <v>53</v>
      </c>
      <c r="J69" s="397" t="s">
        <v>132</v>
      </c>
      <c r="K69" s="213" t="s">
        <v>133</v>
      </c>
      <c r="L69" s="397">
        <v>6</v>
      </c>
      <c r="M69" s="397" t="s">
        <v>86</v>
      </c>
      <c r="N69" s="27">
        <v>400</v>
      </c>
      <c r="O69" s="27"/>
      <c r="P69" s="27"/>
      <c r="Q69" s="213"/>
      <c r="R69" s="257"/>
      <c r="S69" s="400"/>
      <c r="T69" s="257"/>
      <c r="U69" s="257"/>
    </row>
    <row r="70" ht="24" spans="1:21">
      <c r="A70" s="213"/>
      <c r="B70" s="386"/>
      <c r="C70" s="386"/>
      <c r="D70" s="386" t="s">
        <v>134</v>
      </c>
      <c r="E70" s="273"/>
      <c r="F70" s="274"/>
      <c r="G70" s="274"/>
      <c r="H70" s="275"/>
      <c r="I70" s="213"/>
      <c r="J70" s="409" t="s">
        <v>135</v>
      </c>
      <c r="K70" s="213"/>
      <c r="L70" s="213">
        <v>1</v>
      </c>
      <c r="M70" s="397" t="s">
        <v>86</v>
      </c>
      <c r="N70" s="27">
        <v>2800</v>
      </c>
      <c r="O70" s="27"/>
      <c r="P70" s="27"/>
      <c r="Q70" s="213"/>
      <c r="R70" s="257"/>
      <c r="S70" s="400"/>
      <c r="T70" s="257"/>
      <c r="U70" s="257"/>
    </row>
    <row r="71" ht="24" spans="1:21">
      <c r="A71" s="213"/>
      <c r="B71" s="386"/>
      <c r="C71" s="386"/>
      <c r="D71" s="386" t="s">
        <v>136</v>
      </c>
      <c r="E71" s="273"/>
      <c r="F71" s="274"/>
      <c r="G71" s="274"/>
      <c r="H71" s="275"/>
      <c r="I71" s="213"/>
      <c r="J71" s="409" t="s">
        <v>135</v>
      </c>
      <c r="K71" s="213"/>
      <c r="L71" s="213">
        <v>1</v>
      </c>
      <c r="M71" s="213" t="s">
        <v>41</v>
      </c>
      <c r="N71" s="27">
        <v>480</v>
      </c>
      <c r="O71" s="27"/>
      <c r="P71" s="27"/>
      <c r="Q71" s="213"/>
      <c r="R71" s="257"/>
      <c r="S71" s="400"/>
      <c r="T71" s="257"/>
      <c r="U71" s="257"/>
    </row>
    <row r="72" ht="24" spans="1:21">
      <c r="A72" s="213"/>
      <c r="B72" s="386"/>
      <c r="C72" s="386"/>
      <c r="D72" s="386" t="s">
        <v>45</v>
      </c>
      <c r="E72" s="277"/>
      <c r="F72" s="278"/>
      <c r="G72" s="278"/>
      <c r="H72" s="279"/>
      <c r="I72" s="213"/>
      <c r="J72" s="409" t="s">
        <v>135</v>
      </c>
      <c r="K72" s="213"/>
      <c r="L72" s="213">
        <v>1</v>
      </c>
      <c r="M72" s="213" t="s">
        <v>41</v>
      </c>
      <c r="N72" s="27">
        <v>640</v>
      </c>
      <c r="O72" s="27"/>
      <c r="P72" s="27"/>
      <c r="Q72" s="213"/>
      <c r="R72" s="257"/>
      <c r="S72" s="400"/>
      <c r="T72" s="257"/>
      <c r="U72" s="257"/>
    </row>
    <row r="73" ht="24" spans="1:21">
      <c r="A73" s="213"/>
      <c r="B73" s="386" t="s">
        <v>137</v>
      </c>
      <c r="C73" s="386" t="s">
        <v>138</v>
      </c>
      <c r="D73" s="213" t="s">
        <v>131</v>
      </c>
      <c r="E73" s="401">
        <v>13353</v>
      </c>
      <c r="F73" s="402"/>
      <c r="G73" s="402"/>
      <c r="H73" s="403"/>
      <c r="I73" s="398" t="s">
        <v>53</v>
      </c>
      <c r="J73" s="397" t="s">
        <v>132</v>
      </c>
      <c r="K73" s="213" t="s">
        <v>133</v>
      </c>
      <c r="L73" s="397">
        <v>7</v>
      </c>
      <c r="M73" s="397" t="s">
        <v>86</v>
      </c>
      <c r="N73" s="27">
        <v>400</v>
      </c>
      <c r="O73" s="27"/>
      <c r="P73" s="27"/>
      <c r="Q73" s="213"/>
      <c r="R73" s="257"/>
      <c r="S73" s="400"/>
      <c r="T73" s="257"/>
      <c r="U73" s="257"/>
    </row>
    <row r="74" ht="24" spans="1:21">
      <c r="A74" s="213"/>
      <c r="B74" s="386"/>
      <c r="C74" s="386"/>
      <c r="D74" s="386" t="s">
        <v>134</v>
      </c>
      <c r="E74" s="404"/>
      <c r="F74" s="30"/>
      <c r="G74" s="30"/>
      <c r="H74" s="405"/>
      <c r="I74" s="213"/>
      <c r="J74" s="409" t="s">
        <v>135</v>
      </c>
      <c r="K74" s="213"/>
      <c r="L74" s="213">
        <v>1</v>
      </c>
      <c r="M74" s="397" t="s">
        <v>86</v>
      </c>
      <c r="N74" s="27">
        <v>2800</v>
      </c>
      <c r="O74" s="27"/>
      <c r="P74" s="27"/>
      <c r="Q74" s="213"/>
      <c r="R74" s="257"/>
      <c r="S74" s="400"/>
      <c r="T74" s="257"/>
      <c r="U74" s="257"/>
    </row>
    <row r="75" ht="24" spans="1:21">
      <c r="A75" s="213"/>
      <c r="B75" s="386"/>
      <c r="C75" s="386"/>
      <c r="D75" s="386" t="s">
        <v>136</v>
      </c>
      <c r="E75" s="404"/>
      <c r="F75" s="30"/>
      <c r="G75" s="30"/>
      <c r="H75" s="405"/>
      <c r="I75" s="213"/>
      <c r="J75" s="409" t="s">
        <v>135</v>
      </c>
      <c r="K75" s="213"/>
      <c r="L75" s="213">
        <v>1</v>
      </c>
      <c r="M75" s="213" t="s">
        <v>41</v>
      </c>
      <c r="N75" s="27">
        <v>480</v>
      </c>
      <c r="O75" s="27"/>
      <c r="P75" s="27"/>
      <c r="Q75" s="213"/>
      <c r="R75" s="257"/>
      <c r="S75" s="400"/>
      <c r="T75" s="257"/>
      <c r="U75" s="257"/>
    </row>
    <row r="76" ht="24" spans="1:21">
      <c r="A76" s="213"/>
      <c r="B76" s="386"/>
      <c r="C76" s="386"/>
      <c r="D76" s="386" t="s">
        <v>45</v>
      </c>
      <c r="E76" s="406"/>
      <c r="F76" s="407"/>
      <c r="G76" s="407"/>
      <c r="H76" s="408"/>
      <c r="I76" s="213"/>
      <c r="J76" s="409" t="s">
        <v>135</v>
      </c>
      <c r="K76" s="213"/>
      <c r="L76" s="213">
        <v>1</v>
      </c>
      <c r="M76" s="213" t="s">
        <v>41</v>
      </c>
      <c r="N76" s="27">
        <v>640</v>
      </c>
      <c r="O76" s="27"/>
      <c r="P76" s="27"/>
      <c r="Q76" s="213"/>
      <c r="R76" s="257"/>
      <c r="S76" s="400"/>
      <c r="T76" s="257"/>
      <c r="U76" s="257"/>
    </row>
    <row r="77" customFormat="1" ht="24" spans="1:22">
      <c r="A77" s="213"/>
      <c r="B77" s="213" t="s">
        <v>139</v>
      </c>
      <c r="C77" s="213" t="s">
        <v>140</v>
      </c>
      <c r="D77" s="213" t="s">
        <v>141</v>
      </c>
      <c r="E77" s="312">
        <v>29044</v>
      </c>
      <c r="F77" s="313"/>
      <c r="G77" s="313"/>
      <c r="H77" s="314"/>
      <c r="I77" s="258" t="s">
        <v>53</v>
      </c>
      <c r="J77" s="213" t="s">
        <v>142</v>
      </c>
      <c r="K77" s="213" t="s">
        <v>143</v>
      </c>
      <c r="L77" s="213">
        <v>2</v>
      </c>
      <c r="M77" s="213" t="s">
        <v>41</v>
      </c>
      <c r="N77" s="27">
        <v>240</v>
      </c>
      <c r="O77" s="27"/>
      <c r="P77" s="27"/>
      <c r="Q77" s="213"/>
      <c r="R77" s="410"/>
      <c r="S77" s="411"/>
      <c r="T77" s="410"/>
      <c r="U77" s="410"/>
      <c r="V77" s="412"/>
    </row>
    <row r="78" customFormat="1" ht="24" spans="1:22">
      <c r="A78" s="213"/>
      <c r="B78" s="213"/>
      <c r="C78" s="213"/>
      <c r="D78" s="213" t="s">
        <v>144</v>
      </c>
      <c r="E78" s="273"/>
      <c r="F78" s="274"/>
      <c r="G78" s="274"/>
      <c r="H78" s="275"/>
      <c r="I78" s="262"/>
      <c r="J78" s="213"/>
      <c r="K78" s="213"/>
      <c r="L78" s="213">
        <v>2</v>
      </c>
      <c r="M78" s="213" t="s">
        <v>41</v>
      </c>
      <c r="N78" s="27">
        <v>160</v>
      </c>
      <c r="O78" s="27"/>
      <c r="P78" s="27"/>
      <c r="Q78" s="213"/>
      <c r="R78" s="410"/>
      <c r="S78" s="411"/>
      <c r="T78" s="410"/>
      <c r="U78" s="410"/>
      <c r="V78" s="412"/>
    </row>
    <row r="79" customFormat="1" ht="24" spans="1:22">
      <c r="A79" s="213"/>
      <c r="B79" s="213"/>
      <c r="C79" s="213"/>
      <c r="D79" s="213" t="s">
        <v>145</v>
      </c>
      <c r="E79" s="273"/>
      <c r="F79" s="274"/>
      <c r="G79" s="274"/>
      <c r="H79" s="275"/>
      <c r="I79" s="262"/>
      <c r="J79" s="213"/>
      <c r="K79" s="213"/>
      <c r="L79" s="213">
        <v>2</v>
      </c>
      <c r="M79" s="213" t="s">
        <v>41</v>
      </c>
      <c r="N79" s="27">
        <v>120</v>
      </c>
      <c r="O79" s="27"/>
      <c r="P79" s="27"/>
      <c r="Q79" s="213"/>
      <c r="R79" s="411"/>
      <c r="S79" s="400"/>
      <c r="T79" s="410"/>
      <c r="U79" s="410"/>
      <c r="V79" s="412"/>
    </row>
    <row r="80" customFormat="1" ht="24" spans="1:22">
      <c r="A80" s="213"/>
      <c r="B80" s="213"/>
      <c r="C80" s="213"/>
      <c r="D80" s="213" t="s">
        <v>146</v>
      </c>
      <c r="E80" s="273"/>
      <c r="F80" s="274"/>
      <c r="G80" s="274"/>
      <c r="H80" s="275"/>
      <c r="I80" s="262"/>
      <c r="J80" s="213"/>
      <c r="K80" s="213"/>
      <c r="L80" s="213">
        <v>2</v>
      </c>
      <c r="M80" s="213" t="s">
        <v>41</v>
      </c>
      <c r="N80" s="27">
        <v>160</v>
      </c>
      <c r="O80" s="27"/>
      <c r="P80" s="27"/>
      <c r="Q80" s="213"/>
      <c r="R80" s="410"/>
      <c r="S80" s="411"/>
      <c r="T80" s="410"/>
      <c r="U80" s="410"/>
      <c r="V80" s="412"/>
    </row>
    <row r="81" customFormat="1" ht="24" spans="1:22">
      <c r="A81" s="213"/>
      <c r="B81" s="213"/>
      <c r="C81" s="213"/>
      <c r="D81" s="397" t="s">
        <v>147</v>
      </c>
      <c r="E81" s="273"/>
      <c r="F81" s="274"/>
      <c r="G81" s="274"/>
      <c r="H81" s="275"/>
      <c r="I81" s="262"/>
      <c r="J81" s="213"/>
      <c r="K81" s="213"/>
      <c r="L81" s="213">
        <v>2</v>
      </c>
      <c r="M81" s="213" t="s">
        <v>41</v>
      </c>
      <c r="N81" s="27">
        <v>480</v>
      </c>
      <c r="O81" s="27"/>
      <c r="P81" s="27"/>
      <c r="Q81" s="213"/>
      <c r="R81" s="410"/>
      <c r="S81" s="411"/>
      <c r="T81" s="410"/>
      <c r="U81" s="410"/>
      <c r="V81" s="412"/>
    </row>
    <row r="82" customFormat="1" ht="24" spans="1:22">
      <c r="A82" s="213"/>
      <c r="B82" s="213"/>
      <c r="C82" s="213"/>
      <c r="D82" s="397" t="s">
        <v>148</v>
      </c>
      <c r="E82" s="273"/>
      <c r="F82" s="274"/>
      <c r="G82" s="274"/>
      <c r="H82" s="275"/>
      <c r="I82" s="262"/>
      <c r="J82" s="213"/>
      <c r="K82" s="213"/>
      <c r="L82" s="213">
        <v>2</v>
      </c>
      <c r="M82" s="213" t="s">
        <v>41</v>
      </c>
      <c r="N82" s="27">
        <v>240</v>
      </c>
      <c r="O82" s="27"/>
      <c r="P82" s="27"/>
      <c r="Q82" s="213"/>
      <c r="R82" s="410"/>
      <c r="S82" s="411"/>
      <c r="T82" s="410"/>
      <c r="U82" s="410"/>
      <c r="V82" s="412"/>
    </row>
    <row r="83" customFormat="1" ht="36" spans="1:22">
      <c r="A83" s="213"/>
      <c r="B83" s="213"/>
      <c r="C83" s="213"/>
      <c r="D83" s="213" t="s">
        <v>149</v>
      </c>
      <c r="E83" s="277"/>
      <c r="F83" s="278"/>
      <c r="G83" s="278"/>
      <c r="H83" s="279"/>
      <c r="I83" s="269"/>
      <c r="J83" s="213"/>
      <c r="K83" s="213"/>
      <c r="L83" s="213">
        <v>2</v>
      </c>
      <c r="M83" s="213" t="s">
        <v>41</v>
      </c>
      <c r="N83" s="27">
        <v>160</v>
      </c>
      <c r="O83" s="27"/>
      <c r="P83" s="27"/>
      <c r="Q83" s="213"/>
      <c r="R83" s="410"/>
      <c r="S83" s="411"/>
      <c r="T83" s="410"/>
      <c r="U83" s="410"/>
      <c r="V83" s="412"/>
    </row>
    <row r="84" s="351" customFormat="1" ht="24" spans="1:22">
      <c r="A84" s="213"/>
      <c r="B84" s="213" t="s">
        <v>150</v>
      </c>
      <c r="C84" s="213" t="s">
        <v>151</v>
      </c>
      <c r="D84" s="213" t="s">
        <v>152</v>
      </c>
      <c r="E84" s="312" t="s">
        <v>153</v>
      </c>
      <c r="F84" s="314"/>
      <c r="G84" s="312" t="s">
        <v>154</v>
      </c>
      <c r="H84" s="314"/>
      <c r="I84" s="213" t="s">
        <v>155</v>
      </c>
      <c r="J84" s="213" t="s">
        <v>156</v>
      </c>
      <c r="K84" s="213" t="s">
        <v>143</v>
      </c>
      <c r="L84" s="213">
        <v>6</v>
      </c>
      <c r="M84" s="213" t="s">
        <v>41</v>
      </c>
      <c r="N84" s="27">
        <v>160</v>
      </c>
      <c r="O84" s="27"/>
      <c r="P84" s="27"/>
      <c r="Q84" s="213"/>
      <c r="S84" s="413"/>
      <c r="V84" s="413"/>
    </row>
    <row r="85" s="351" customFormat="1" ht="24" spans="1:22">
      <c r="A85" s="213"/>
      <c r="B85" s="213"/>
      <c r="C85" s="213"/>
      <c r="D85" s="213" t="s">
        <v>157</v>
      </c>
      <c r="E85" s="273"/>
      <c r="F85" s="275"/>
      <c r="G85" s="273"/>
      <c r="H85" s="275"/>
      <c r="I85" s="213"/>
      <c r="J85" s="213"/>
      <c r="K85" s="213"/>
      <c r="L85" s="213">
        <v>6</v>
      </c>
      <c r="M85" s="213" t="s">
        <v>41</v>
      </c>
      <c r="N85" s="27">
        <v>120</v>
      </c>
      <c r="O85" s="27"/>
      <c r="P85" s="27"/>
      <c r="Q85" s="213"/>
      <c r="S85" s="413"/>
      <c r="V85" s="413"/>
    </row>
    <row r="86" s="351" customFormat="1" ht="24" spans="1:22">
      <c r="A86" s="213"/>
      <c r="B86" s="213"/>
      <c r="C86" s="213"/>
      <c r="D86" s="213" t="s">
        <v>158</v>
      </c>
      <c r="E86" s="273"/>
      <c r="F86" s="275"/>
      <c r="G86" s="273"/>
      <c r="H86" s="275"/>
      <c r="I86" s="213"/>
      <c r="J86" s="213"/>
      <c r="K86" s="213"/>
      <c r="L86" s="213">
        <v>6</v>
      </c>
      <c r="M86" s="213" t="s">
        <v>41</v>
      </c>
      <c r="N86" s="27">
        <v>160</v>
      </c>
      <c r="O86" s="27"/>
      <c r="P86" s="27"/>
      <c r="Q86" s="213"/>
      <c r="S86" s="413"/>
      <c r="V86" s="413"/>
    </row>
    <row r="87" s="351" customFormat="1" ht="60" spans="1:22">
      <c r="A87" s="213"/>
      <c r="B87" s="213"/>
      <c r="C87" s="213"/>
      <c r="D87" s="213" t="s">
        <v>159</v>
      </c>
      <c r="E87" s="273"/>
      <c r="F87" s="275"/>
      <c r="G87" s="273"/>
      <c r="H87" s="275"/>
      <c r="I87" s="213"/>
      <c r="J87" s="213"/>
      <c r="K87" s="213"/>
      <c r="L87" s="213">
        <v>6</v>
      </c>
      <c r="M87" s="213" t="s">
        <v>41</v>
      </c>
      <c r="N87" s="27">
        <v>144</v>
      </c>
      <c r="O87" s="27"/>
      <c r="P87" s="27"/>
      <c r="Q87" s="213"/>
      <c r="S87" s="413"/>
      <c r="V87" s="413"/>
    </row>
    <row r="88" s="351" customFormat="1" ht="24" spans="1:22">
      <c r="A88" s="213"/>
      <c r="B88" s="213"/>
      <c r="C88" s="213"/>
      <c r="D88" s="213" t="s">
        <v>160</v>
      </c>
      <c r="E88" s="273"/>
      <c r="F88" s="275"/>
      <c r="G88" s="273"/>
      <c r="H88" s="275"/>
      <c r="I88" s="213"/>
      <c r="J88" s="213"/>
      <c r="K88" s="213"/>
      <c r="L88" s="213">
        <v>6</v>
      </c>
      <c r="M88" s="213" t="s">
        <v>41</v>
      </c>
      <c r="N88" s="27">
        <v>160</v>
      </c>
      <c r="O88" s="27"/>
      <c r="P88" s="27"/>
      <c r="Q88" s="213"/>
      <c r="S88" s="413"/>
      <c r="V88" s="413"/>
    </row>
    <row r="89" s="351" customFormat="1" ht="24" spans="1:22">
      <c r="A89" s="213"/>
      <c r="B89" s="213"/>
      <c r="C89" s="213"/>
      <c r="D89" s="213" t="s">
        <v>161</v>
      </c>
      <c r="E89" s="273"/>
      <c r="F89" s="275"/>
      <c r="G89" s="273"/>
      <c r="H89" s="275"/>
      <c r="I89" s="213"/>
      <c r="J89" s="213"/>
      <c r="K89" s="213"/>
      <c r="L89" s="213">
        <v>6</v>
      </c>
      <c r="M89" s="213" t="s">
        <v>41</v>
      </c>
      <c r="N89" s="27">
        <v>160</v>
      </c>
      <c r="O89" s="27"/>
      <c r="P89" s="27"/>
      <c r="Q89" s="213"/>
      <c r="S89" s="413"/>
      <c r="V89" s="413"/>
    </row>
    <row r="90" s="351" customFormat="1" ht="24" spans="1:22">
      <c r="A90" s="213"/>
      <c r="B90" s="213"/>
      <c r="C90" s="213"/>
      <c r="D90" s="213" t="s">
        <v>162</v>
      </c>
      <c r="E90" s="277"/>
      <c r="F90" s="279"/>
      <c r="G90" s="277"/>
      <c r="H90" s="279"/>
      <c r="I90" s="213"/>
      <c r="J90" s="213"/>
      <c r="K90" s="213"/>
      <c r="L90" s="213">
        <v>6</v>
      </c>
      <c r="M90" s="213" t="s">
        <v>41</v>
      </c>
      <c r="N90" s="27">
        <v>400</v>
      </c>
      <c r="O90" s="27"/>
      <c r="P90" s="27"/>
      <c r="Q90" s="213"/>
      <c r="S90" s="413"/>
      <c r="V90" s="413"/>
    </row>
    <row r="91" s="351" customFormat="1" ht="24" spans="1:22">
      <c r="A91" s="258" t="s">
        <v>128</v>
      </c>
      <c r="B91" s="213" t="s">
        <v>163</v>
      </c>
      <c r="C91" s="213" t="s">
        <v>164</v>
      </c>
      <c r="D91" s="213" t="s">
        <v>152</v>
      </c>
      <c r="E91" s="312" t="s">
        <v>165</v>
      </c>
      <c r="F91" s="313"/>
      <c r="G91" s="313"/>
      <c r="H91" s="314"/>
      <c r="I91" s="213" t="s">
        <v>155</v>
      </c>
      <c r="J91" s="213" t="s">
        <v>166</v>
      </c>
      <c r="K91" s="213" t="s">
        <v>143</v>
      </c>
      <c r="L91" s="213">
        <v>2</v>
      </c>
      <c r="M91" s="213" t="s">
        <v>41</v>
      </c>
      <c r="N91" s="27">
        <v>160</v>
      </c>
      <c r="O91" s="27"/>
      <c r="P91" s="27"/>
      <c r="Q91" s="213"/>
      <c r="S91" s="413"/>
      <c r="V91" s="413"/>
    </row>
    <row r="92" s="351" customFormat="1" ht="24" spans="1:22">
      <c r="A92" s="262"/>
      <c r="B92" s="213"/>
      <c r="C92" s="213"/>
      <c r="D92" s="213" t="s">
        <v>157</v>
      </c>
      <c r="E92" s="273"/>
      <c r="F92" s="274"/>
      <c r="G92" s="274"/>
      <c r="H92" s="275"/>
      <c r="I92" s="213"/>
      <c r="J92" s="213"/>
      <c r="K92" s="213"/>
      <c r="L92" s="213">
        <v>2</v>
      </c>
      <c r="M92" s="213" t="s">
        <v>41</v>
      </c>
      <c r="N92" s="27">
        <v>120</v>
      </c>
      <c r="O92" s="27"/>
      <c r="P92" s="27"/>
      <c r="Q92" s="213"/>
      <c r="S92" s="413"/>
      <c r="V92" s="413"/>
    </row>
    <row r="93" s="351" customFormat="1" ht="24" spans="1:22">
      <c r="A93" s="262"/>
      <c r="B93" s="213"/>
      <c r="C93" s="213"/>
      <c r="D93" s="213" t="s">
        <v>158</v>
      </c>
      <c r="E93" s="273"/>
      <c r="F93" s="274"/>
      <c r="G93" s="274"/>
      <c r="H93" s="275"/>
      <c r="I93" s="213"/>
      <c r="J93" s="213"/>
      <c r="K93" s="213"/>
      <c r="L93" s="213">
        <v>2</v>
      </c>
      <c r="M93" s="213" t="s">
        <v>41</v>
      </c>
      <c r="N93" s="27">
        <v>240</v>
      </c>
      <c r="O93" s="27"/>
      <c r="P93" s="27"/>
      <c r="Q93" s="213"/>
      <c r="S93" s="413"/>
      <c r="V93" s="413"/>
    </row>
    <row r="94" s="351" customFormat="1" ht="60" spans="1:22">
      <c r="A94" s="262"/>
      <c r="B94" s="213"/>
      <c r="C94" s="213"/>
      <c r="D94" s="213" t="s">
        <v>159</v>
      </c>
      <c r="E94" s="273"/>
      <c r="F94" s="274"/>
      <c r="G94" s="274"/>
      <c r="H94" s="275"/>
      <c r="I94" s="213"/>
      <c r="J94" s="213"/>
      <c r="K94" s="213"/>
      <c r="L94" s="213">
        <v>2</v>
      </c>
      <c r="M94" s="213" t="s">
        <v>41</v>
      </c>
      <c r="N94" s="27">
        <v>144</v>
      </c>
      <c r="O94" s="27"/>
      <c r="P94" s="27"/>
      <c r="Q94" s="213"/>
      <c r="S94" s="413"/>
      <c r="V94" s="413"/>
    </row>
    <row r="95" s="351" customFormat="1" ht="24" spans="1:22">
      <c r="A95" s="262"/>
      <c r="B95" s="213"/>
      <c r="C95" s="213"/>
      <c r="D95" s="213" t="s">
        <v>160</v>
      </c>
      <c r="E95" s="273"/>
      <c r="F95" s="274"/>
      <c r="G95" s="274"/>
      <c r="H95" s="275"/>
      <c r="I95" s="213"/>
      <c r="J95" s="213"/>
      <c r="K95" s="213"/>
      <c r="L95" s="213">
        <v>2</v>
      </c>
      <c r="M95" s="213" t="s">
        <v>41</v>
      </c>
      <c r="N95" s="27">
        <v>160</v>
      </c>
      <c r="O95" s="27"/>
      <c r="P95" s="27"/>
      <c r="Q95" s="213"/>
      <c r="S95" s="413"/>
      <c r="V95" s="413"/>
    </row>
    <row r="96" s="351" customFormat="1" ht="24" spans="1:22">
      <c r="A96" s="262"/>
      <c r="B96" s="213"/>
      <c r="C96" s="213"/>
      <c r="D96" s="213" t="s">
        <v>161</v>
      </c>
      <c r="E96" s="273"/>
      <c r="F96" s="274"/>
      <c r="G96" s="274"/>
      <c r="H96" s="275"/>
      <c r="I96" s="213"/>
      <c r="J96" s="213"/>
      <c r="K96" s="213"/>
      <c r="L96" s="213">
        <v>2</v>
      </c>
      <c r="M96" s="213" t="s">
        <v>41</v>
      </c>
      <c r="N96" s="27">
        <v>160</v>
      </c>
      <c r="O96" s="27"/>
      <c r="P96" s="27"/>
      <c r="Q96" s="213"/>
      <c r="S96" s="413"/>
      <c r="V96" s="413"/>
    </row>
    <row r="97" s="351" customFormat="1" ht="24" spans="1:22">
      <c r="A97" s="262"/>
      <c r="B97" s="213"/>
      <c r="C97" s="213"/>
      <c r="D97" s="213" t="s">
        <v>167</v>
      </c>
      <c r="E97" s="273"/>
      <c r="F97" s="274"/>
      <c r="G97" s="274"/>
      <c r="H97" s="275"/>
      <c r="I97" s="213"/>
      <c r="J97" s="213"/>
      <c r="K97" s="213"/>
      <c r="L97" s="213">
        <v>2</v>
      </c>
      <c r="M97" s="213" t="s">
        <v>41</v>
      </c>
      <c r="N97" s="27">
        <v>240</v>
      </c>
      <c r="O97" s="27"/>
      <c r="P97" s="27"/>
      <c r="Q97" s="213"/>
      <c r="S97" s="413"/>
      <c r="V97" s="413"/>
    </row>
    <row r="98" s="351" customFormat="1" ht="24" spans="1:22">
      <c r="A98" s="262"/>
      <c r="B98" s="213"/>
      <c r="C98" s="213"/>
      <c r="D98" s="213" t="s">
        <v>168</v>
      </c>
      <c r="E98" s="273"/>
      <c r="F98" s="274"/>
      <c r="G98" s="274"/>
      <c r="H98" s="275"/>
      <c r="I98" s="213"/>
      <c r="J98" s="213"/>
      <c r="K98" s="213"/>
      <c r="L98" s="213">
        <v>2</v>
      </c>
      <c r="M98" s="213" t="s">
        <v>41</v>
      </c>
      <c r="N98" s="27">
        <v>160</v>
      </c>
      <c r="O98" s="27"/>
      <c r="P98" s="27"/>
      <c r="Q98" s="213"/>
      <c r="S98" s="413"/>
      <c r="V98" s="413"/>
    </row>
    <row r="99" s="351" customFormat="1" ht="24" spans="1:22">
      <c r="A99" s="262"/>
      <c r="B99" s="213"/>
      <c r="C99" s="213"/>
      <c r="D99" s="213" t="s">
        <v>147</v>
      </c>
      <c r="E99" s="273"/>
      <c r="F99" s="274"/>
      <c r="G99" s="274"/>
      <c r="H99" s="275"/>
      <c r="I99" s="213"/>
      <c r="J99" s="213"/>
      <c r="K99" s="213"/>
      <c r="L99" s="213">
        <v>2</v>
      </c>
      <c r="M99" s="213" t="s">
        <v>41</v>
      </c>
      <c r="N99" s="27">
        <v>480</v>
      </c>
      <c r="O99" s="27"/>
      <c r="P99" s="27"/>
      <c r="Q99" s="213"/>
      <c r="S99" s="413"/>
      <c r="V99" s="413"/>
    </row>
    <row r="100" s="351" customFormat="1" ht="24" spans="1:22">
      <c r="A100" s="262"/>
      <c r="B100" s="213"/>
      <c r="C100" s="213"/>
      <c r="D100" s="213" t="s">
        <v>162</v>
      </c>
      <c r="E100" s="277"/>
      <c r="F100" s="278"/>
      <c r="G100" s="278"/>
      <c r="H100" s="279"/>
      <c r="I100" s="213"/>
      <c r="J100" s="213"/>
      <c r="K100" s="213"/>
      <c r="L100" s="213">
        <v>2</v>
      </c>
      <c r="M100" s="213" t="s">
        <v>41</v>
      </c>
      <c r="N100" s="27">
        <v>400</v>
      </c>
      <c r="O100" s="27"/>
      <c r="P100" s="27"/>
      <c r="Q100" s="213"/>
      <c r="S100" s="413"/>
      <c r="V100" s="413"/>
    </row>
    <row r="101" s="351" customFormat="1" ht="60" spans="1:22">
      <c r="A101" s="262"/>
      <c r="B101" s="213" t="s">
        <v>169</v>
      </c>
      <c r="C101" s="213" t="s">
        <v>169</v>
      </c>
      <c r="D101" s="213" t="s">
        <v>170</v>
      </c>
      <c r="E101" s="67" t="s">
        <v>171</v>
      </c>
      <c r="F101" s="56"/>
      <c r="G101" s="56"/>
      <c r="H101" s="57"/>
      <c r="I101" s="300" t="s">
        <v>41</v>
      </c>
      <c r="J101" s="213" t="s">
        <v>172</v>
      </c>
      <c r="K101" s="213" t="s">
        <v>173</v>
      </c>
      <c r="L101" s="213">
        <v>4</v>
      </c>
      <c r="M101" s="213" t="s">
        <v>41</v>
      </c>
      <c r="N101" s="27">
        <v>8000</v>
      </c>
      <c r="O101" s="27"/>
      <c r="P101" s="27"/>
      <c r="Q101" s="213"/>
      <c r="S101" s="413"/>
      <c r="V101" s="413"/>
    </row>
    <row r="102" s="351" customFormat="1" ht="24" spans="1:22">
      <c r="A102" s="269"/>
      <c r="B102" s="213" t="s">
        <v>174</v>
      </c>
      <c r="C102" s="213" t="s">
        <v>174</v>
      </c>
      <c r="D102" s="213" t="s">
        <v>175</v>
      </c>
      <c r="E102" s="64">
        <v>1660</v>
      </c>
      <c r="F102" s="59"/>
      <c r="G102" s="59"/>
      <c r="H102" s="54"/>
      <c r="I102" s="300" t="s">
        <v>176</v>
      </c>
      <c r="J102" s="213" t="s">
        <v>177</v>
      </c>
      <c r="K102" s="213" t="s">
        <v>178</v>
      </c>
      <c r="L102" s="213">
        <v>4</v>
      </c>
      <c r="M102" s="213" t="s">
        <v>179</v>
      </c>
      <c r="N102" s="27">
        <v>720</v>
      </c>
      <c r="O102" s="27"/>
      <c r="P102" s="27"/>
      <c r="Q102" s="213"/>
      <c r="S102" s="413"/>
      <c r="V102" s="413"/>
    </row>
    <row r="103" ht="32" customHeight="1" spans="1:21">
      <c r="A103" s="58" t="s">
        <v>22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27"/>
      <c r="O103" s="27"/>
      <c r="P103" s="68"/>
      <c r="Q103" s="75"/>
      <c r="R103" s="257"/>
      <c r="S103" s="400"/>
      <c r="T103" s="257"/>
      <c r="U103" s="257"/>
    </row>
  </sheetData>
  <sheetProtection formatCells="0" insertHyperlinks="0" autoFilter="0"/>
  <mergeCells count="146">
    <mergeCell ref="A1:Q1"/>
    <mergeCell ref="E2:H2"/>
    <mergeCell ref="E7:H7"/>
    <mergeCell ref="R40:T40"/>
    <mergeCell ref="R44:T44"/>
    <mergeCell ref="R48:T48"/>
    <mergeCell ref="E101:H101"/>
    <mergeCell ref="E102:H102"/>
    <mergeCell ref="A103:M103"/>
    <mergeCell ref="A3:A15"/>
    <mergeCell ref="A20:A51"/>
    <mergeCell ref="A52:A57"/>
    <mergeCell ref="A58:A68"/>
    <mergeCell ref="A69:A90"/>
    <mergeCell ref="A91:A102"/>
    <mergeCell ref="B3:B6"/>
    <mergeCell ref="B8:B11"/>
    <mergeCell ref="B12:B15"/>
    <mergeCell ref="B16:B19"/>
    <mergeCell ref="B20:B23"/>
    <mergeCell ref="B24:B27"/>
    <mergeCell ref="B28:B31"/>
    <mergeCell ref="B32:B35"/>
    <mergeCell ref="B36:B38"/>
    <mergeCell ref="B39:B42"/>
    <mergeCell ref="B43:B46"/>
    <mergeCell ref="B47:B51"/>
    <mergeCell ref="B52:B54"/>
    <mergeCell ref="B55:B57"/>
    <mergeCell ref="B58:B62"/>
    <mergeCell ref="B63:B65"/>
    <mergeCell ref="B66:B68"/>
    <mergeCell ref="B69:B72"/>
    <mergeCell ref="B73:B76"/>
    <mergeCell ref="B77:B83"/>
    <mergeCell ref="B84:B90"/>
    <mergeCell ref="B91:B100"/>
    <mergeCell ref="C3:C6"/>
    <mergeCell ref="C8:C11"/>
    <mergeCell ref="C12:C15"/>
    <mergeCell ref="C16:C19"/>
    <mergeCell ref="C20:C23"/>
    <mergeCell ref="C24:C27"/>
    <mergeCell ref="C28:C31"/>
    <mergeCell ref="C32:C35"/>
    <mergeCell ref="C36:C38"/>
    <mergeCell ref="C39:C42"/>
    <mergeCell ref="C43:C46"/>
    <mergeCell ref="C47:C51"/>
    <mergeCell ref="C52:C54"/>
    <mergeCell ref="C55:C57"/>
    <mergeCell ref="C58:C62"/>
    <mergeCell ref="C63:C65"/>
    <mergeCell ref="C66:C68"/>
    <mergeCell ref="C69:C72"/>
    <mergeCell ref="C73:C76"/>
    <mergeCell ref="C77:C83"/>
    <mergeCell ref="C84:C90"/>
    <mergeCell ref="C91:C100"/>
    <mergeCell ref="D50:D51"/>
    <mergeCell ref="I3:I6"/>
    <mergeCell ref="I8:I11"/>
    <mergeCell ref="I12:I15"/>
    <mergeCell ref="I16:I19"/>
    <mergeCell ref="I20:I23"/>
    <mergeCell ref="I24:I27"/>
    <mergeCell ref="I28:I31"/>
    <mergeCell ref="I32:I35"/>
    <mergeCell ref="I36:I38"/>
    <mergeCell ref="I39:I42"/>
    <mergeCell ref="I43:I46"/>
    <mergeCell ref="I47:I51"/>
    <mergeCell ref="I52:I54"/>
    <mergeCell ref="I55:I57"/>
    <mergeCell ref="I58:I62"/>
    <mergeCell ref="I63:I65"/>
    <mergeCell ref="I66:I68"/>
    <mergeCell ref="I69:I72"/>
    <mergeCell ref="I73:I76"/>
    <mergeCell ref="I77:I83"/>
    <mergeCell ref="I84:I90"/>
    <mergeCell ref="I91:I100"/>
    <mergeCell ref="J8:J11"/>
    <mergeCell ref="J20:J23"/>
    <mergeCell ref="J24:J27"/>
    <mergeCell ref="J28:J31"/>
    <mergeCell ref="J32:J35"/>
    <mergeCell ref="J36:J38"/>
    <mergeCell ref="J50:J51"/>
    <mergeCell ref="J52:J54"/>
    <mergeCell ref="J58:J62"/>
    <mergeCell ref="J63:J65"/>
    <mergeCell ref="J66:J68"/>
    <mergeCell ref="J77:J83"/>
    <mergeCell ref="J84:J90"/>
    <mergeCell ref="J91:J100"/>
    <mergeCell ref="K3:K6"/>
    <mergeCell ref="K8:K11"/>
    <mergeCell ref="K12:K15"/>
    <mergeCell ref="K16:K19"/>
    <mergeCell ref="K20:K23"/>
    <mergeCell ref="K24:K27"/>
    <mergeCell ref="K28:K31"/>
    <mergeCell ref="K32:K35"/>
    <mergeCell ref="K36:K38"/>
    <mergeCell ref="K39:K40"/>
    <mergeCell ref="K43:K44"/>
    <mergeCell ref="K47:K48"/>
    <mergeCell ref="K50:K51"/>
    <mergeCell ref="K52:K54"/>
    <mergeCell ref="K55:K56"/>
    <mergeCell ref="K58:K62"/>
    <mergeCell ref="K63:K68"/>
    <mergeCell ref="K69:K72"/>
    <mergeCell ref="K73:K76"/>
    <mergeCell ref="K77:K83"/>
    <mergeCell ref="K84:K90"/>
    <mergeCell ref="K91:K100"/>
    <mergeCell ref="L50:L51"/>
    <mergeCell ref="M50:M51"/>
    <mergeCell ref="N50:N51"/>
    <mergeCell ref="P50:P51"/>
    <mergeCell ref="Q50:Q51"/>
    <mergeCell ref="E3:H6"/>
    <mergeCell ref="E8:H11"/>
    <mergeCell ref="E12:H15"/>
    <mergeCell ref="E16:H19"/>
    <mergeCell ref="E20:H23"/>
    <mergeCell ref="E24:H27"/>
    <mergeCell ref="E28:H31"/>
    <mergeCell ref="E36:H38"/>
    <mergeCell ref="E52:H54"/>
    <mergeCell ref="E63:H65"/>
    <mergeCell ref="E32:H35"/>
    <mergeCell ref="E39:H42"/>
    <mergeCell ref="E43:H46"/>
    <mergeCell ref="E69:H72"/>
    <mergeCell ref="E47:H51"/>
    <mergeCell ref="E55:H57"/>
    <mergeCell ref="E58:H62"/>
    <mergeCell ref="E66:H68"/>
    <mergeCell ref="E73:H76"/>
    <mergeCell ref="E77:H83"/>
    <mergeCell ref="E84:F90"/>
    <mergeCell ref="G84:H90"/>
    <mergeCell ref="E91:H100"/>
  </mergeCells>
  <printOptions horizontalCentered="1"/>
  <pageMargins left="0.156944444444444" right="0.0784722222222222" top="0.354166666666667" bottom="0.550694444444444" header="0.314583333333333" footer="0.393055555555556"/>
  <pageSetup paperSize="9" scale="78" fitToHeight="0" orientation="landscape" horizontalDpi="600"/>
  <headerFooter alignWithMargins="0"/>
  <rowBreaks count="7" manualBreakCount="7">
    <brk id="23" max="16" man="1"/>
    <brk id="42" max="16" man="1"/>
    <brk id="51" max="16" man="1"/>
    <brk id="68" max="16" man="1"/>
    <brk id="90" max="16" man="1"/>
    <brk id="103" max="16383" man="1"/>
    <brk id="10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P82"/>
  <sheetViews>
    <sheetView view="pageBreakPreview" zoomScale="85" zoomScaleNormal="100" workbookViewId="0">
      <selection activeCell="L4" sqref="L4"/>
    </sheetView>
  </sheetViews>
  <sheetFormatPr defaultColWidth="8.75833333333333" defaultRowHeight="13.5"/>
  <cols>
    <col min="1" max="1" width="6.625" style="78" customWidth="1"/>
    <col min="2" max="2" width="8" style="78" customWidth="1"/>
    <col min="3" max="3" width="9.375" style="78" customWidth="1"/>
    <col min="4" max="4" width="25.975" style="78" customWidth="1"/>
    <col min="5" max="5" width="12.125" style="78" customWidth="1"/>
    <col min="6" max="6" width="7.125" style="78" customWidth="1"/>
    <col min="7" max="7" width="17.375" style="78" customWidth="1"/>
    <col min="8" max="8" width="16.375" style="78" customWidth="1"/>
    <col min="9" max="9" width="5.125" style="78" customWidth="1"/>
    <col min="10" max="10" width="7.125" style="78" customWidth="1"/>
    <col min="11" max="13" width="11.7583333333333" style="80" customWidth="1"/>
    <col min="14" max="14" width="19.3083333333333" style="35" customWidth="1"/>
    <col min="15" max="15" width="9" style="35"/>
    <col min="16" max="16" width="25.1583333333333" style="35"/>
    <col min="17" max="17" width="9" style="35"/>
    <col min="18" max="16384" width="8.75833333333333" style="35"/>
  </cols>
  <sheetData>
    <row r="1" s="70" customFormat="1" ht="45" customHeight="1" spans="1:14">
      <c r="A1" s="322" t="s">
        <v>180</v>
      </c>
      <c r="B1" s="322"/>
      <c r="C1" s="322"/>
      <c r="D1" s="322"/>
      <c r="E1" s="322"/>
      <c r="F1" s="322"/>
      <c r="G1" s="322"/>
      <c r="H1" s="322"/>
      <c r="I1" s="322"/>
      <c r="J1" s="322"/>
      <c r="K1" s="340"/>
      <c r="L1" s="340"/>
      <c r="M1" s="340"/>
      <c r="N1" s="322"/>
    </row>
    <row r="2" s="70" customFormat="1" ht="21" customHeight="1" spans="1:14">
      <c r="A2" s="323" t="s">
        <v>24</v>
      </c>
      <c r="B2" s="323" t="s">
        <v>25</v>
      </c>
      <c r="C2" s="323" t="s">
        <v>26</v>
      </c>
      <c r="D2" s="323" t="s">
        <v>27</v>
      </c>
      <c r="E2" s="323" t="s">
        <v>181</v>
      </c>
      <c r="F2" s="323"/>
      <c r="G2" s="323" t="s">
        <v>29</v>
      </c>
      <c r="H2" s="323" t="s">
        <v>30</v>
      </c>
      <c r="I2" s="323" t="s">
        <v>31</v>
      </c>
      <c r="J2" s="323" t="s">
        <v>3</v>
      </c>
      <c r="K2" s="341" t="s">
        <v>32</v>
      </c>
      <c r="L2" s="342" t="s">
        <v>33</v>
      </c>
      <c r="M2" s="342" t="s">
        <v>34</v>
      </c>
      <c r="N2" s="343" t="s">
        <v>5</v>
      </c>
    </row>
    <row r="3" s="77" customFormat="1" ht="27" customHeight="1" spans="1:14">
      <c r="A3" s="323"/>
      <c r="B3" s="323"/>
      <c r="C3" s="323"/>
      <c r="D3" s="323"/>
      <c r="E3" s="323" t="s">
        <v>182</v>
      </c>
      <c r="F3" s="323" t="s">
        <v>3</v>
      </c>
      <c r="G3" s="323"/>
      <c r="H3" s="323"/>
      <c r="I3" s="323"/>
      <c r="J3" s="323"/>
      <c r="K3" s="344"/>
      <c r="L3" s="345"/>
      <c r="M3" s="345"/>
      <c r="N3" s="343"/>
    </row>
    <row r="4" ht="102" customHeight="1" spans="1:14">
      <c r="A4" s="324" t="s">
        <v>183</v>
      </c>
      <c r="B4" s="324" t="s">
        <v>184</v>
      </c>
      <c r="C4" s="324" t="s">
        <v>185</v>
      </c>
      <c r="D4" s="325" t="s">
        <v>76</v>
      </c>
      <c r="E4" s="326" t="s">
        <v>186</v>
      </c>
      <c r="F4" s="327" t="s">
        <v>38</v>
      </c>
      <c r="G4" s="324" t="s">
        <v>187</v>
      </c>
      <c r="H4" s="324" t="s">
        <v>113</v>
      </c>
      <c r="I4" s="324">
        <v>504</v>
      </c>
      <c r="J4" s="324" t="s">
        <v>86</v>
      </c>
      <c r="K4" s="27">
        <v>48</v>
      </c>
      <c r="L4" s="27"/>
      <c r="M4" s="27"/>
      <c r="N4" s="324"/>
    </row>
    <row r="5" s="31" customFormat="1" ht="36" spans="1:14">
      <c r="A5" s="324"/>
      <c r="B5" s="324" t="s">
        <v>188</v>
      </c>
      <c r="C5" s="324" t="s">
        <v>189</v>
      </c>
      <c r="D5" s="325" t="s">
        <v>76</v>
      </c>
      <c r="E5" s="326">
        <v>42.3</v>
      </c>
      <c r="F5" s="327" t="s">
        <v>190</v>
      </c>
      <c r="G5" s="324" t="s">
        <v>112</v>
      </c>
      <c r="H5" s="328" t="s">
        <v>191</v>
      </c>
      <c r="I5" s="324">
        <v>1</v>
      </c>
      <c r="J5" s="324" t="s">
        <v>86</v>
      </c>
      <c r="K5" s="27">
        <v>48</v>
      </c>
      <c r="L5" s="27"/>
      <c r="M5" s="27"/>
      <c r="N5" s="324"/>
    </row>
    <row r="6" s="31" customFormat="1" ht="24" spans="1:14">
      <c r="A6" s="324"/>
      <c r="B6" s="324" t="s">
        <v>192</v>
      </c>
      <c r="C6" s="324" t="s">
        <v>193</v>
      </c>
      <c r="D6" s="325" t="s">
        <v>76</v>
      </c>
      <c r="E6" s="326">
        <v>647.47</v>
      </c>
      <c r="F6" s="327" t="s">
        <v>38</v>
      </c>
      <c r="G6" s="324" t="s">
        <v>112</v>
      </c>
      <c r="H6" s="328"/>
      <c r="I6" s="324">
        <v>7</v>
      </c>
      <c r="J6" s="324" t="s">
        <v>86</v>
      </c>
      <c r="K6" s="27">
        <v>48</v>
      </c>
      <c r="L6" s="27"/>
      <c r="M6" s="27"/>
      <c r="N6" s="324"/>
    </row>
    <row r="7" s="31" customFormat="1" ht="24" spans="1:14">
      <c r="A7" s="324"/>
      <c r="B7" s="324" t="s">
        <v>194</v>
      </c>
      <c r="C7" s="324" t="s">
        <v>195</v>
      </c>
      <c r="D7" s="325" t="s">
        <v>76</v>
      </c>
      <c r="E7" s="326">
        <v>142.84</v>
      </c>
      <c r="F7" s="327" t="s">
        <v>38</v>
      </c>
      <c r="G7" s="324" t="s">
        <v>112</v>
      </c>
      <c r="H7" s="328"/>
      <c r="I7" s="324">
        <v>2</v>
      </c>
      <c r="J7" s="324" t="s">
        <v>86</v>
      </c>
      <c r="K7" s="27">
        <v>48</v>
      </c>
      <c r="L7" s="27"/>
      <c r="M7" s="27"/>
      <c r="N7" s="324"/>
    </row>
    <row r="8" s="31" customFormat="1" ht="24" spans="1:14">
      <c r="A8" s="324"/>
      <c r="B8" s="324" t="s">
        <v>196</v>
      </c>
      <c r="C8" s="324" t="s">
        <v>197</v>
      </c>
      <c r="D8" s="325" t="s">
        <v>76</v>
      </c>
      <c r="E8" s="326">
        <v>1888.44</v>
      </c>
      <c r="F8" s="327" t="s">
        <v>38</v>
      </c>
      <c r="G8" s="324" t="s">
        <v>112</v>
      </c>
      <c r="H8" s="328"/>
      <c r="I8" s="324">
        <v>19</v>
      </c>
      <c r="J8" s="324" t="s">
        <v>86</v>
      </c>
      <c r="K8" s="27">
        <v>48</v>
      </c>
      <c r="L8" s="27"/>
      <c r="M8" s="27"/>
      <c r="N8" s="324"/>
    </row>
    <row r="9" s="31" customFormat="1" ht="24" spans="1:14">
      <c r="A9" s="324"/>
      <c r="B9" s="324" t="s">
        <v>198</v>
      </c>
      <c r="C9" s="324" t="s">
        <v>199</v>
      </c>
      <c r="D9" s="325" t="s">
        <v>76</v>
      </c>
      <c r="E9" s="326" t="s">
        <v>200</v>
      </c>
      <c r="F9" s="327" t="s">
        <v>38</v>
      </c>
      <c r="G9" s="324" t="s">
        <v>112</v>
      </c>
      <c r="H9" s="328"/>
      <c r="I9" s="324">
        <v>84</v>
      </c>
      <c r="J9" s="324" t="s">
        <v>86</v>
      </c>
      <c r="K9" s="27">
        <v>48</v>
      </c>
      <c r="L9" s="27"/>
      <c r="M9" s="27"/>
      <c r="N9" s="324"/>
    </row>
    <row r="10" s="31" customFormat="1" ht="24" spans="1:14">
      <c r="A10" s="324"/>
      <c r="B10" s="324"/>
      <c r="C10" s="324"/>
      <c r="D10" s="325" t="s">
        <v>201</v>
      </c>
      <c r="E10" s="326"/>
      <c r="F10" s="327"/>
      <c r="G10" s="324" t="s">
        <v>202</v>
      </c>
      <c r="H10" s="328"/>
      <c r="I10" s="324">
        <v>84</v>
      </c>
      <c r="J10" s="324" t="s">
        <v>86</v>
      </c>
      <c r="K10" s="27">
        <v>48</v>
      </c>
      <c r="L10" s="27"/>
      <c r="M10" s="27"/>
      <c r="N10" s="324"/>
    </row>
    <row r="11" ht="24" spans="1:14">
      <c r="A11" s="324"/>
      <c r="B11" s="324" t="s">
        <v>203</v>
      </c>
      <c r="C11" s="324" t="s">
        <v>204</v>
      </c>
      <c r="D11" s="325" t="s">
        <v>76</v>
      </c>
      <c r="E11" s="326" t="s">
        <v>205</v>
      </c>
      <c r="F11" s="329" t="s">
        <v>109</v>
      </c>
      <c r="G11" s="324" t="s">
        <v>112</v>
      </c>
      <c r="H11" s="328"/>
      <c r="I11" s="324">
        <v>116</v>
      </c>
      <c r="J11" s="324" t="s">
        <v>86</v>
      </c>
      <c r="K11" s="27">
        <v>48</v>
      </c>
      <c r="L11" s="27"/>
      <c r="M11" s="27"/>
      <c r="N11" s="324"/>
    </row>
    <row r="12" ht="24" spans="1:14">
      <c r="A12" s="324"/>
      <c r="B12" s="324"/>
      <c r="C12" s="324"/>
      <c r="D12" s="325" t="s">
        <v>201</v>
      </c>
      <c r="E12" s="326"/>
      <c r="F12" s="329"/>
      <c r="G12" s="324" t="s">
        <v>202</v>
      </c>
      <c r="H12" s="328"/>
      <c r="I12" s="324">
        <v>94</v>
      </c>
      <c r="J12" s="324" t="s">
        <v>86</v>
      </c>
      <c r="K12" s="27">
        <v>48</v>
      </c>
      <c r="L12" s="27"/>
      <c r="M12" s="27"/>
      <c r="N12" s="324"/>
    </row>
    <row r="13" ht="24" spans="1:14">
      <c r="A13" s="324"/>
      <c r="B13" s="324" t="s">
        <v>206</v>
      </c>
      <c r="C13" s="324" t="s">
        <v>207</v>
      </c>
      <c r="D13" s="325" t="s">
        <v>76</v>
      </c>
      <c r="E13" s="326" t="s">
        <v>208</v>
      </c>
      <c r="F13" s="327" t="s">
        <v>109</v>
      </c>
      <c r="G13" s="324" t="s">
        <v>112</v>
      </c>
      <c r="H13" s="328"/>
      <c r="I13" s="324">
        <v>866</v>
      </c>
      <c r="J13" s="324" t="s">
        <v>86</v>
      </c>
      <c r="K13" s="27">
        <v>48</v>
      </c>
      <c r="L13" s="27"/>
      <c r="M13" s="27"/>
      <c r="N13" s="324"/>
    </row>
    <row r="14" ht="24" spans="1:14">
      <c r="A14" s="324"/>
      <c r="B14" s="324"/>
      <c r="C14" s="324"/>
      <c r="D14" s="325" t="s">
        <v>201</v>
      </c>
      <c r="E14" s="326"/>
      <c r="F14" s="327"/>
      <c r="G14" s="324" t="s">
        <v>202</v>
      </c>
      <c r="H14" s="328"/>
      <c r="I14" s="324">
        <v>383</v>
      </c>
      <c r="J14" s="324" t="s">
        <v>86</v>
      </c>
      <c r="K14" s="27">
        <v>48</v>
      </c>
      <c r="L14" s="27"/>
      <c r="M14" s="27"/>
      <c r="N14" s="324"/>
    </row>
    <row r="15" ht="24" spans="1:14">
      <c r="A15" s="324"/>
      <c r="B15" s="324" t="s">
        <v>209</v>
      </c>
      <c r="C15" s="324" t="s">
        <v>210</v>
      </c>
      <c r="D15" s="325" t="s">
        <v>76</v>
      </c>
      <c r="E15" s="326">
        <v>64.3</v>
      </c>
      <c r="F15" s="325" t="s">
        <v>90</v>
      </c>
      <c r="G15" s="324" t="s">
        <v>112</v>
      </c>
      <c r="H15" s="328"/>
      <c r="I15" s="324">
        <v>1</v>
      </c>
      <c r="J15" s="324" t="s">
        <v>86</v>
      </c>
      <c r="K15" s="27">
        <v>48</v>
      </c>
      <c r="L15" s="27"/>
      <c r="M15" s="27"/>
      <c r="N15" s="324"/>
    </row>
    <row r="16" ht="24" customHeight="1" spans="1:14">
      <c r="A16" s="324"/>
      <c r="B16" s="330" t="s">
        <v>211</v>
      </c>
      <c r="C16" s="330" t="s">
        <v>212</v>
      </c>
      <c r="D16" s="325" t="s">
        <v>76</v>
      </c>
      <c r="E16" s="330">
        <v>54.627</v>
      </c>
      <c r="F16" s="330" t="s">
        <v>90</v>
      </c>
      <c r="G16" s="324" t="s">
        <v>112</v>
      </c>
      <c r="H16" s="328"/>
      <c r="I16" s="213">
        <v>1</v>
      </c>
      <c r="J16" s="324" t="s">
        <v>86</v>
      </c>
      <c r="K16" s="27">
        <v>48</v>
      </c>
      <c r="L16" s="27"/>
      <c r="M16" s="27"/>
      <c r="N16" s="324"/>
    </row>
    <row r="17" ht="24" customHeight="1" spans="1:14">
      <c r="A17" s="324"/>
      <c r="B17" s="331"/>
      <c r="C17" s="331"/>
      <c r="D17" s="325" t="s">
        <v>201</v>
      </c>
      <c r="E17" s="331"/>
      <c r="F17" s="331"/>
      <c r="G17" s="324" t="s">
        <v>202</v>
      </c>
      <c r="H17" s="331"/>
      <c r="I17" s="213">
        <v>1</v>
      </c>
      <c r="J17" s="324" t="s">
        <v>86</v>
      </c>
      <c r="K17" s="27">
        <v>48</v>
      </c>
      <c r="L17" s="27"/>
      <c r="M17" s="27"/>
      <c r="N17" s="324"/>
    </row>
    <row r="18" ht="24" spans="1:14">
      <c r="A18" s="324"/>
      <c r="B18" s="324" t="s">
        <v>192</v>
      </c>
      <c r="C18" s="213" t="s">
        <v>193</v>
      </c>
      <c r="D18" s="213" t="s">
        <v>213</v>
      </c>
      <c r="E18" s="324" t="s">
        <v>214</v>
      </c>
      <c r="F18" s="324" t="s">
        <v>214</v>
      </c>
      <c r="G18" s="213" t="s">
        <v>91</v>
      </c>
      <c r="H18" s="324" t="s">
        <v>110</v>
      </c>
      <c r="I18" s="213">
        <v>1</v>
      </c>
      <c r="J18" s="213" t="s">
        <v>41</v>
      </c>
      <c r="K18" s="27">
        <v>2400</v>
      </c>
      <c r="L18" s="27"/>
      <c r="M18" s="27"/>
      <c r="N18" s="324"/>
    </row>
    <row r="19" ht="41" customHeight="1" spans="1:14">
      <c r="A19" s="324"/>
      <c r="B19" s="324" t="s">
        <v>194</v>
      </c>
      <c r="C19" s="213" t="s">
        <v>195</v>
      </c>
      <c r="D19" s="213" t="s">
        <v>213</v>
      </c>
      <c r="E19" s="324" t="s">
        <v>214</v>
      </c>
      <c r="F19" s="324" t="s">
        <v>214</v>
      </c>
      <c r="G19" s="213"/>
      <c r="H19" s="324"/>
      <c r="I19" s="213">
        <v>1</v>
      </c>
      <c r="J19" s="213" t="s">
        <v>41</v>
      </c>
      <c r="K19" s="27">
        <v>2400</v>
      </c>
      <c r="L19" s="27"/>
      <c r="M19" s="27"/>
      <c r="N19" s="324"/>
    </row>
    <row r="20" ht="36" spans="1:14">
      <c r="A20" s="324"/>
      <c r="B20" s="324" t="s">
        <v>188</v>
      </c>
      <c r="C20" s="213" t="s">
        <v>189</v>
      </c>
      <c r="D20" s="213" t="s">
        <v>213</v>
      </c>
      <c r="E20" s="324" t="s">
        <v>214</v>
      </c>
      <c r="F20" s="324" t="s">
        <v>214</v>
      </c>
      <c r="G20" s="213"/>
      <c r="H20" s="324"/>
      <c r="I20" s="213">
        <v>1</v>
      </c>
      <c r="J20" s="213" t="s">
        <v>41</v>
      </c>
      <c r="K20" s="27">
        <v>2400</v>
      </c>
      <c r="L20" s="27"/>
      <c r="M20" s="27"/>
      <c r="N20" s="324"/>
    </row>
    <row r="21" ht="41" customHeight="1" spans="1:14">
      <c r="A21" s="324"/>
      <c r="B21" s="324" t="s">
        <v>215</v>
      </c>
      <c r="C21" s="213" t="s">
        <v>185</v>
      </c>
      <c r="D21" s="213" t="s">
        <v>213</v>
      </c>
      <c r="E21" s="324" t="s">
        <v>214</v>
      </c>
      <c r="F21" s="324" t="s">
        <v>214</v>
      </c>
      <c r="G21" s="213"/>
      <c r="H21" s="324"/>
      <c r="I21" s="213">
        <v>1</v>
      </c>
      <c r="J21" s="213" t="s">
        <v>41</v>
      </c>
      <c r="K21" s="27">
        <v>2400</v>
      </c>
      <c r="L21" s="27"/>
      <c r="M21" s="27"/>
      <c r="N21" s="324"/>
    </row>
    <row r="22" ht="24" spans="1:14">
      <c r="A22" s="324"/>
      <c r="B22" s="324" t="s">
        <v>196</v>
      </c>
      <c r="C22" s="213" t="s">
        <v>197</v>
      </c>
      <c r="D22" s="213" t="s">
        <v>213</v>
      </c>
      <c r="E22" s="324" t="s">
        <v>214</v>
      </c>
      <c r="F22" s="324" t="s">
        <v>214</v>
      </c>
      <c r="G22" s="213"/>
      <c r="H22" s="324"/>
      <c r="I22" s="213">
        <v>1</v>
      </c>
      <c r="J22" s="213" t="s">
        <v>41</v>
      </c>
      <c r="K22" s="27">
        <v>2400</v>
      </c>
      <c r="L22" s="27"/>
      <c r="M22" s="27"/>
      <c r="N22" s="324"/>
    </row>
    <row r="23" ht="24" spans="1:14">
      <c r="A23" s="324"/>
      <c r="B23" s="324" t="s">
        <v>198</v>
      </c>
      <c r="C23" s="213" t="s">
        <v>199</v>
      </c>
      <c r="D23" s="213" t="s">
        <v>213</v>
      </c>
      <c r="E23" s="324" t="s">
        <v>214</v>
      </c>
      <c r="F23" s="324" t="s">
        <v>214</v>
      </c>
      <c r="G23" s="213"/>
      <c r="H23" s="324"/>
      <c r="I23" s="213">
        <v>1</v>
      </c>
      <c r="J23" s="213" t="s">
        <v>41</v>
      </c>
      <c r="K23" s="27">
        <v>2400</v>
      </c>
      <c r="L23" s="27"/>
      <c r="M23" s="27"/>
      <c r="N23" s="324"/>
    </row>
    <row r="24" ht="24" spans="1:14">
      <c r="A24" s="330" t="s">
        <v>183</v>
      </c>
      <c r="B24" s="324" t="s">
        <v>203</v>
      </c>
      <c r="C24" s="213" t="s">
        <v>204</v>
      </c>
      <c r="D24" s="213" t="s">
        <v>213</v>
      </c>
      <c r="E24" s="324" t="s">
        <v>214</v>
      </c>
      <c r="F24" s="324" t="s">
        <v>214</v>
      </c>
      <c r="G24" s="258" t="s">
        <v>91</v>
      </c>
      <c r="H24" s="258" t="s">
        <v>110</v>
      </c>
      <c r="I24" s="213">
        <v>1</v>
      </c>
      <c r="J24" s="213" t="s">
        <v>41</v>
      </c>
      <c r="K24" s="27">
        <v>2400</v>
      </c>
      <c r="L24" s="27"/>
      <c r="M24" s="27"/>
      <c r="N24" s="324"/>
    </row>
    <row r="25" ht="24" spans="1:14">
      <c r="A25" s="328"/>
      <c r="B25" s="324" t="s">
        <v>206</v>
      </c>
      <c r="C25" s="213" t="s">
        <v>216</v>
      </c>
      <c r="D25" s="213" t="s">
        <v>213</v>
      </c>
      <c r="E25" s="324" t="s">
        <v>214</v>
      </c>
      <c r="F25" s="324" t="s">
        <v>214</v>
      </c>
      <c r="G25" s="262"/>
      <c r="H25" s="262"/>
      <c r="I25" s="213">
        <v>1</v>
      </c>
      <c r="J25" s="213" t="s">
        <v>41</v>
      </c>
      <c r="K25" s="27">
        <v>2400</v>
      </c>
      <c r="L25" s="27"/>
      <c r="M25" s="27"/>
      <c r="N25" s="324"/>
    </row>
    <row r="26" ht="36" spans="1:14">
      <c r="A26" s="328"/>
      <c r="B26" s="324" t="s">
        <v>209</v>
      </c>
      <c r="C26" s="213" t="s">
        <v>217</v>
      </c>
      <c r="D26" s="213" t="s">
        <v>213</v>
      </c>
      <c r="E26" s="324" t="s">
        <v>214</v>
      </c>
      <c r="F26" s="324" t="s">
        <v>214</v>
      </c>
      <c r="G26" s="262"/>
      <c r="H26" s="262"/>
      <c r="I26" s="213">
        <v>1</v>
      </c>
      <c r="J26" s="213" t="s">
        <v>41</v>
      </c>
      <c r="K26" s="27">
        <v>2400</v>
      </c>
      <c r="L26" s="27"/>
      <c r="M26" s="27"/>
      <c r="N26" s="324"/>
    </row>
    <row r="27" ht="24" customHeight="1" spans="1:14">
      <c r="A27" s="328"/>
      <c r="B27" s="213" t="s">
        <v>218</v>
      </c>
      <c r="C27" s="213" t="s">
        <v>212</v>
      </c>
      <c r="D27" s="213" t="s">
        <v>213</v>
      </c>
      <c r="E27" s="324" t="s">
        <v>214</v>
      </c>
      <c r="F27" s="324" t="s">
        <v>214</v>
      </c>
      <c r="G27" s="269"/>
      <c r="H27" s="269"/>
      <c r="I27" s="213">
        <v>1</v>
      </c>
      <c r="J27" s="213" t="s">
        <v>41</v>
      </c>
      <c r="K27" s="27">
        <v>2400</v>
      </c>
      <c r="L27" s="27"/>
      <c r="M27" s="27"/>
      <c r="N27" s="324"/>
    </row>
    <row r="28" ht="156" spans="1:16">
      <c r="A28" s="328"/>
      <c r="B28" s="213" t="s">
        <v>219</v>
      </c>
      <c r="C28" s="213" t="s">
        <v>220</v>
      </c>
      <c r="D28" s="213" t="s">
        <v>221</v>
      </c>
      <c r="E28" s="324" t="s">
        <v>214</v>
      </c>
      <c r="F28" s="324" t="s">
        <v>214</v>
      </c>
      <c r="G28" s="213" t="s">
        <v>94</v>
      </c>
      <c r="H28" s="213" t="s">
        <v>110</v>
      </c>
      <c r="I28" s="213">
        <v>10</v>
      </c>
      <c r="J28" s="213" t="s">
        <v>41</v>
      </c>
      <c r="K28" s="27">
        <v>4440</v>
      </c>
      <c r="L28" s="27"/>
      <c r="M28" s="27"/>
      <c r="N28" s="213"/>
      <c r="O28" s="29"/>
      <c r="P28" s="29"/>
    </row>
    <row r="29" ht="96" spans="1:14">
      <c r="A29" s="328"/>
      <c r="B29" s="310" t="s">
        <v>222</v>
      </c>
      <c r="C29" s="310" t="s">
        <v>222</v>
      </c>
      <c r="D29" s="213" t="s">
        <v>223</v>
      </c>
      <c r="E29" s="324" t="s">
        <v>214</v>
      </c>
      <c r="F29" s="324" t="s">
        <v>214</v>
      </c>
      <c r="G29" s="310" t="s">
        <v>224</v>
      </c>
      <c r="H29" s="310" t="s">
        <v>225</v>
      </c>
      <c r="I29" s="213">
        <v>10</v>
      </c>
      <c r="J29" s="213" t="s">
        <v>86</v>
      </c>
      <c r="K29" s="27">
        <v>2400</v>
      </c>
      <c r="L29" s="27"/>
      <c r="M29" s="27"/>
      <c r="N29" s="324"/>
    </row>
    <row r="30" ht="24" spans="1:14">
      <c r="A30" s="328"/>
      <c r="B30" s="324" t="s">
        <v>226</v>
      </c>
      <c r="C30" s="324" t="s">
        <v>226</v>
      </c>
      <c r="D30" s="324" t="s">
        <v>227</v>
      </c>
      <c r="E30" s="330">
        <v>113642</v>
      </c>
      <c r="F30" s="324" t="s">
        <v>214</v>
      </c>
      <c r="G30" s="324" t="s">
        <v>228</v>
      </c>
      <c r="H30" s="324" t="s">
        <v>229</v>
      </c>
      <c r="I30" s="324">
        <v>379</v>
      </c>
      <c r="J30" s="324" t="s">
        <v>86</v>
      </c>
      <c r="K30" s="27">
        <v>80</v>
      </c>
      <c r="L30" s="27"/>
      <c r="M30" s="27"/>
      <c r="N30" s="324"/>
    </row>
    <row r="31" ht="24" spans="1:14">
      <c r="A31" s="328"/>
      <c r="B31" s="324"/>
      <c r="C31" s="324"/>
      <c r="D31" s="324" t="s">
        <v>230</v>
      </c>
      <c r="E31" s="328"/>
      <c r="F31" s="324" t="s">
        <v>214</v>
      </c>
      <c r="G31" s="324" t="s">
        <v>228</v>
      </c>
      <c r="H31" s="324"/>
      <c r="I31" s="324">
        <v>379</v>
      </c>
      <c r="J31" s="324" t="s">
        <v>86</v>
      </c>
      <c r="K31" s="27">
        <v>64</v>
      </c>
      <c r="L31" s="27"/>
      <c r="M31" s="27"/>
      <c r="N31" s="324"/>
    </row>
    <row r="32" ht="24" spans="1:14">
      <c r="A32" s="328"/>
      <c r="B32" s="324"/>
      <c r="C32" s="324"/>
      <c r="D32" s="324" t="s">
        <v>231</v>
      </c>
      <c r="E32" s="331"/>
      <c r="F32" s="324" t="s">
        <v>214</v>
      </c>
      <c r="G32" s="324" t="s">
        <v>228</v>
      </c>
      <c r="H32" s="324"/>
      <c r="I32" s="324">
        <v>379</v>
      </c>
      <c r="J32" s="324" t="s">
        <v>86</v>
      </c>
      <c r="K32" s="27">
        <v>40</v>
      </c>
      <c r="L32" s="27"/>
      <c r="M32" s="27"/>
      <c r="N32" s="324"/>
    </row>
    <row r="33" ht="24" spans="1:14">
      <c r="A33" s="328"/>
      <c r="B33" s="324" t="s">
        <v>232</v>
      </c>
      <c r="C33" s="324" t="s">
        <v>233</v>
      </c>
      <c r="D33" s="324" t="s">
        <v>234</v>
      </c>
      <c r="E33" s="332">
        <v>952.59</v>
      </c>
      <c r="F33" s="324" t="s">
        <v>117</v>
      </c>
      <c r="G33" s="324" t="s">
        <v>235</v>
      </c>
      <c r="H33" s="324" t="s">
        <v>236</v>
      </c>
      <c r="I33" s="324">
        <v>16</v>
      </c>
      <c r="J33" s="324" t="s">
        <v>86</v>
      </c>
      <c r="K33" s="27">
        <v>600</v>
      </c>
      <c r="L33" s="27"/>
      <c r="M33" s="27"/>
      <c r="N33" s="324"/>
    </row>
    <row r="34" ht="24" spans="1:14">
      <c r="A34" s="328"/>
      <c r="B34" s="324"/>
      <c r="C34" s="324"/>
      <c r="D34" s="324" t="s">
        <v>237</v>
      </c>
      <c r="E34" s="332"/>
      <c r="F34" s="324"/>
      <c r="G34" s="324"/>
      <c r="H34" s="324"/>
      <c r="I34" s="324">
        <v>16</v>
      </c>
      <c r="J34" s="324" t="s">
        <v>86</v>
      </c>
      <c r="K34" s="27">
        <v>160</v>
      </c>
      <c r="L34" s="27"/>
      <c r="M34" s="27"/>
      <c r="N34" s="324"/>
    </row>
    <row r="35" ht="24" spans="1:14">
      <c r="A35" s="328"/>
      <c r="B35" s="324"/>
      <c r="C35" s="324"/>
      <c r="D35" s="324" t="s">
        <v>238</v>
      </c>
      <c r="E35" s="332"/>
      <c r="F35" s="324"/>
      <c r="G35" s="324"/>
      <c r="H35" s="324"/>
      <c r="I35" s="324">
        <v>16</v>
      </c>
      <c r="J35" s="324" t="s">
        <v>86</v>
      </c>
      <c r="K35" s="27">
        <v>2800</v>
      </c>
      <c r="L35" s="27"/>
      <c r="M35" s="27"/>
      <c r="N35" s="324"/>
    </row>
    <row r="36" ht="24" spans="1:14">
      <c r="A36" s="328"/>
      <c r="B36" s="324"/>
      <c r="C36" s="324"/>
      <c r="D36" s="324" t="s">
        <v>239</v>
      </c>
      <c r="E36" s="332"/>
      <c r="F36" s="324"/>
      <c r="G36" s="324"/>
      <c r="H36" s="324"/>
      <c r="I36" s="324">
        <v>16</v>
      </c>
      <c r="J36" s="324" t="s">
        <v>86</v>
      </c>
      <c r="K36" s="27">
        <v>400</v>
      </c>
      <c r="L36" s="27"/>
      <c r="M36" s="27"/>
      <c r="N36" s="324"/>
    </row>
    <row r="37" ht="24" spans="1:14">
      <c r="A37" s="328"/>
      <c r="B37" s="330" t="s">
        <v>240</v>
      </c>
      <c r="C37" s="330" t="s">
        <v>241</v>
      </c>
      <c r="D37" s="324" t="s">
        <v>242</v>
      </c>
      <c r="E37" s="333" t="s">
        <v>243</v>
      </c>
      <c r="F37" s="330" t="s">
        <v>244</v>
      </c>
      <c r="G37" s="330" t="s">
        <v>245</v>
      </c>
      <c r="H37" s="330" t="s">
        <v>246</v>
      </c>
      <c r="I37" s="330">
        <v>13</v>
      </c>
      <c r="J37" s="324" t="s">
        <v>247</v>
      </c>
      <c r="K37" s="27">
        <v>40</v>
      </c>
      <c r="L37" s="27"/>
      <c r="M37" s="27"/>
      <c r="N37" s="324"/>
    </row>
    <row r="38" ht="102" customHeight="1" spans="1:14">
      <c r="A38" s="331"/>
      <c r="B38" s="331"/>
      <c r="C38" s="331"/>
      <c r="D38" s="324" t="s">
        <v>248</v>
      </c>
      <c r="E38" s="334"/>
      <c r="F38" s="331"/>
      <c r="G38" s="331"/>
      <c r="H38" s="331"/>
      <c r="I38" s="331"/>
      <c r="J38" s="324" t="s">
        <v>249</v>
      </c>
      <c r="K38" s="27">
        <v>1200</v>
      </c>
      <c r="L38" s="27"/>
      <c r="M38" s="27"/>
      <c r="N38" s="324"/>
    </row>
    <row r="39" ht="24" spans="1:14">
      <c r="A39" s="324" t="s">
        <v>183</v>
      </c>
      <c r="B39" s="335" t="s">
        <v>250</v>
      </c>
      <c r="C39" s="335" t="s">
        <v>251</v>
      </c>
      <c r="D39" s="336" t="s">
        <v>252</v>
      </c>
      <c r="E39" s="335">
        <v>101.4</v>
      </c>
      <c r="F39" s="335" t="s">
        <v>117</v>
      </c>
      <c r="G39" s="335" t="s">
        <v>253</v>
      </c>
      <c r="H39" s="335" t="s">
        <v>254</v>
      </c>
      <c r="I39" s="335">
        <v>2</v>
      </c>
      <c r="J39" s="335" t="s">
        <v>41</v>
      </c>
      <c r="K39" s="27">
        <v>80</v>
      </c>
      <c r="L39" s="27"/>
      <c r="M39" s="27"/>
      <c r="N39" s="324"/>
    </row>
    <row r="40" ht="36" spans="1:16">
      <c r="A40" s="324"/>
      <c r="B40" s="335"/>
      <c r="C40" s="335"/>
      <c r="D40" s="336" t="s">
        <v>255</v>
      </c>
      <c r="E40" s="335"/>
      <c r="F40" s="335"/>
      <c r="G40" s="335"/>
      <c r="H40" s="335"/>
      <c r="I40" s="335">
        <v>2</v>
      </c>
      <c r="J40" s="335" t="s">
        <v>41</v>
      </c>
      <c r="K40" s="27">
        <v>400</v>
      </c>
      <c r="L40" s="27"/>
      <c r="M40" s="27"/>
      <c r="N40" s="324"/>
      <c r="O40" s="29"/>
      <c r="P40" s="29"/>
    </row>
    <row r="41" ht="24" spans="1:14">
      <c r="A41" s="324"/>
      <c r="B41" s="335"/>
      <c r="C41" s="335"/>
      <c r="D41" s="336" t="s">
        <v>256</v>
      </c>
      <c r="E41" s="335"/>
      <c r="F41" s="335"/>
      <c r="G41" s="335"/>
      <c r="H41" s="335"/>
      <c r="I41" s="335">
        <v>2</v>
      </c>
      <c r="J41" s="335" t="s">
        <v>41</v>
      </c>
      <c r="K41" s="27">
        <v>800</v>
      </c>
      <c r="L41" s="27"/>
      <c r="M41" s="27"/>
      <c r="N41" s="324"/>
    </row>
    <row r="42" ht="24" spans="1:14">
      <c r="A42" s="324"/>
      <c r="B42" s="335"/>
      <c r="C42" s="335"/>
      <c r="D42" s="336" t="s">
        <v>257</v>
      </c>
      <c r="E42" s="335"/>
      <c r="F42" s="335"/>
      <c r="G42" s="335"/>
      <c r="H42" s="335"/>
      <c r="I42" s="335">
        <v>2</v>
      </c>
      <c r="J42" s="335" t="s">
        <v>41</v>
      </c>
      <c r="K42" s="27">
        <v>200</v>
      </c>
      <c r="L42" s="27"/>
      <c r="M42" s="27"/>
      <c r="N42" s="324"/>
    </row>
    <row r="43" ht="21" customHeight="1" spans="1:14">
      <c r="A43" s="324"/>
      <c r="B43" s="335"/>
      <c r="C43" s="335"/>
      <c r="D43" s="336" t="s">
        <v>258</v>
      </c>
      <c r="E43" s="335"/>
      <c r="F43" s="335"/>
      <c r="G43" s="335"/>
      <c r="H43" s="335"/>
      <c r="I43" s="335">
        <v>2</v>
      </c>
      <c r="J43" s="335" t="s">
        <v>41</v>
      </c>
      <c r="K43" s="27">
        <v>200</v>
      </c>
      <c r="L43" s="27"/>
      <c r="M43" s="27"/>
      <c r="N43" s="324"/>
    </row>
    <row r="44" ht="24" spans="1:14">
      <c r="A44" s="324" t="s">
        <v>183</v>
      </c>
      <c r="B44" s="324" t="s">
        <v>259</v>
      </c>
      <c r="C44" s="324" t="s">
        <v>259</v>
      </c>
      <c r="D44" s="324" t="s">
        <v>260</v>
      </c>
      <c r="E44" s="324" t="s">
        <v>261</v>
      </c>
      <c r="F44" s="324" t="s">
        <v>247</v>
      </c>
      <c r="G44" s="324" t="s">
        <v>262</v>
      </c>
      <c r="H44" s="324" t="s">
        <v>263</v>
      </c>
      <c r="I44" s="324">
        <v>9</v>
      </c>
      <c r="J44" s="335" t="s">
        <v>41</v>
      </c>
      <c r="K44" s="27">
        <v>1200</v>
      </c>
      <c r="L44" s="27"/>
      <c r="M44" s="27"/>
      <c r="N44" s="324"/>
    </row>
    <row r="45" ht="24" spans="1:14">
      <c r="A45" s="324"/>
      <c r="B45" s="324"/>
      <c r="C45" s="324"/>
      <c r="D45" s="324" t="s">
        <v>264</v>
      </c>
      <c r="E45" s="324"/>
      <c r="F45" s="324"/>
      <c r="G45" s="324"/>
      <c r="H45" s="324"/>
      <c r="I45" s="324">
        <v>9</v>
      </c>
      <c r="J45" s="335" t="s">
        <v>41</v>
      </c>
      <c r="K45" s="27">
        <v>1200</v>
      </c>
      <c r="L45" s="27"/>
      <c r="M45" s="27"/>
      <c r="N45" s="324"/>
    </row>
    <row r="46" ht="24" spans="1:14">
      <c r="A46" s="324"/>
      <c r="B46" s="324"/>
      <c r="C46" s="324"/>
      <c r="D46" s="324" t="s">
        <v>265</v>
      </c>
      <c r="E46" s="324"/>
      <c r="F46" s="324"/>
      <c r="G46" s="324"/>
      <c r="H46" s="324"/>
      <c r="I46" s="324">
        <v>9</v>
      </c>
      <c r="J46" s="335" t="s">
        <v>41</v>
      </c>
      <c r="K46" s="27">
        <v>1200</v>
      </c>
      <c r="L46" s="27"/>
      <c r="M46" s="27"/>
      <c r="N46" s="324"/>
    </row>
    <row r="47" ht="24" spans="1:14">
      <c r="A47" s="324"/>
      <c r="B47" s="324"/>
      <c r="C47" s="324"/>
      <c r="D47" s="324" t="s">
        <v>266</v>
      </c>
      <c r="E47" s="324"/>
      <c r="F47" s="324"/>
      <c r="G47" s="324"/>
      <c r="H47" s="324"/>
      <c r="I47" s="324">
        <v>9</v>
      </c>
      <c r="J47" s="335" t="s">
        <v>41</v>
      </c>
      <c r="K47" s="27">
        <v>1200</v>
      </c>
      <c r="L47" s="27"/>
      <c r="M47" s="27"/>
      <c r="N47" s="324"/>
    </row>
    <row r="48" ht="24" spans="1:14">
      <c r="A48" s="324"/>
      <c r="B48" s="310" t="s">
        <v>267</v>
      </c>
      <c r="C48" s="310" t="s">
        <v>268</v>
      </c>
      <c r="D48" s="324" t="s">
        <v>252</v>
      </c>
      <c r="E48" s="326">
        <v>33710.7</v>
      </c>
      <c r="F48" s="318" t="s">
        <v>53</v>
      </c>
      <c r="G48" s="310" t="s">
        <v>269</v>
      </c>
      <c r="H48" s="310" t="s">
        <v>270</v>
      </c>
      <c r="I48" s="324">
        <v>2</v>
      </c>
      <c r="J48" s="335" t="s">
        <v>41</v>
      </c>
      <c r="K48" s="27">
        <v>80</v>
      </c>
      <c r="L48" s="27"/>
      <c r="M48" s="27"/>
      <c r="N48" s="324"/>
    </row>
    <row r="49" ht="24" spans="1:14">
      <c r="A49" s="324"/>
      <c r="B49" s="310"/>
      <c r="C49" s="310"/>
      <c r="D49" s="324" t="s">
        <v>271</v>
      </c>
      <c r="E49" s="326"/>
      <c r="F49" s="318"/>
      <c r="G49" s="310"/>
      <c r="H49" s="310"/>
      <c r="I49" s="324">
        <v>2</v>
      </c>
      <c r="J49" s="335" t="s">
        <v>41</v>
      </c>
      <c r="K49" s="27">
        <v>160</v>
      </c>
      <c r="L49" s="27"/>
      <c r="M49" s="27"/>
      <c r="N49" s="324"/>
    </row>
    <row r="50" ht="24" spans="1:14">
      <c r="A50" s="324"/>
      <c r="B50" s="310"/>
      <c r="C50" s="310"/>
      <c r="D50" s="324" t="s">
        <v>272</v>
      </c>
      <c r="E50" s="326"/>
      <c r="F50" s="318"/>
      <c r="G50" s="310"/>
      <c r="H50" s="310"/>
      <c r="I50" s="324">
        <v>2</v>
      </c>
      <c r="J50" s="335" t="s">
        <v>41</v>
      </c>
      <c r="K50" s="27">
        <v>160</v>
      </c>
      <c r="L50" s="27"/>
      <c r="M50" s="27"/>
      <c r="N50" s="324"/>
    </row>
    <row r="51" ht="24" spans="1:14">
      <c r="A51" s="324"/>
      <c r="B51" s="310"/>
      <c r="C51" s="310"/>
      <c r="D51" s="324" t="s">
        <v>273</v>
      </c>
      <c r="E51" s="326"/>
      <c r="F51" s="318"/>
      <c r="G51" s="310"/>
      <c r="H51" s="310"/>
      <c r="I51" s="324">
        <v>2</v>
      </c>
      <c r="J51" s="335" t="s">
        <v>41</v>
      </c>
      <c r="K51" s="27">
        <v>400</v>
      </c>
      <c r="L51" s="27"/>
      <c r="M51" s="27"/>
      <c r="N51" s="324"/>
    </row>
    <row r="52" ht="73" customHeight="1" spans="1:14">
      <c r="A52" s="324"/>
      <c r="B52" s="310"/>
      <c r="C52" s="310"/>
      <c r="D52" s="324" t="s">
        <v>274</v>
      </c>
      <c r="E52" s="326"/>
      <c r="F52" s="318"/>
      <c r="G52" s="310"/>
      <c r="H52" s="310"/>
      <c r="I52" s="324">
        <v>2</v>
      </c>
      <c r="J52" s="335" t="s">
        <v>41</v>
      </c>
      <c r="K52" s="27">
        <v>320</v>
      </c>
      <c r="L52" s="27"/>
      <c r="M52" s="27"/>
      <c r="N52" s="324"/>
    </row>
    <row r="53" s="35" customFormat="1" ht="24" spans="1:14">
      <c r="A53" s="324"/>
      <c r="B53" s="213" t="s">
        <v>275</v>
      </c>
      <c r="C53" s="213" t="s">
        <v>275</v>
      </c>
      <c r="D53" s="213" t="s">
        <v>276</v>
      </c>
      <c r="E53" s="213">
        <v>28299.4</v>
      </c>
      <c r="F53" s="300" t="s">
        <v>53</v>
      </c>
      <c r="G53" s="213" t="s">
        <v>277</v>
      </c>
      <c r="H53" s="213" t="s">
        <v>143</v>
      </c>
      <c r="I53" s="213">
        <v>2</v>
      </c>
      <c r="J53" s="335" t="s">
        <v>41</v>
      </c>
      <c r="K53" s="27">
        <v>1424</v>
      </c>
      <c r="L53" s="27"/>
      <c r="M53" s="27"/>
      <c r="N53" s="213"/>
    </row>
    <row r="54" s="35" customFormat="1" ht="24" spans="1:14">
      <c r="A54" s="324"/>
      <c r="B54" s="213"/>
      <c r="C54" s="213"/>
      <c r="D54" s="213" t="s">
        <v>278</v>
      </c>
      <c r="E54" s="213"/>
      <c r="F54" s="300"/>
      <c r="G54" s="213" t="s">
        <v>277</v>
      </c>
      <c r="H54" s="213"/>
      <c r="I54" s="213">
        <v>2</v>
      </c>
      <c r="J54" s="335" t="s">
        <v>41</v>
      </c>
      <c r="K54" s="27">
        <v>640</v>
      </c>
      <c r="L54" s="27"/>
      <c r="M54" s="27"/>
      <c r="N54" s="213"/>
    </row>
    <row r="55" s="35" customFormat="1" ht="24" spans="1:14">
      <c r="A55" s="324"/>
      <c r="B55" s="213"/>
      <c r="C55" s="213"/>
      <c r="D55" s="213" t="s">
        <v>279</v>
      </c>
      <c r="E55" s="213"/>
      <c r="F55" s="300"/>
      <c r="G55" s="213" t="s">
        <v>277</v>
      </c>
      <c r="H55" s="213"/>
      <c r="I55" s="213">
        <v>2</v>
      </c>
      <c r="J55" s="335" t="s">
        <v>41</v>
      </c>
      <c r="K55" s="27">
        <v>624</v>
      </c>
      <c r="L55" s="27"/>
      <c r="M55" s="27"/>
      <c r="N55" s="213"/>
    </row>
    <row r="56" s="35" customFormat="1" ht="54" customHeight="1" spans="1:14">
      <c r="A56" s="324"/>
      <c r="B56" s="213"/>
      <c r="C56" s="213"/>
      <c r="D56" s="213" t="s">
        <v>280</v>
      </c>
      <c r="E56" s="213"/>
      <c r="F56" s="300"/>
      <c r="G56" s="213" t="s">
        <v>277</v>
      </c>
      <c r="H56" s="213"/>
      <c r="I56" s="213">
        <v>2</v>
      </c>
      <c r="J56" s="335" t="s">
        <v>41</v>
      </c>
      <c r="K56" s="27">
        <v>4800</v>
      </c>
      <c r="L56" s="27"/>
      <c r="M56" s="27"/>
      <c r="N56" s="213"/>
    </row>
    <row r="57" s="35" customFormat="1" ht="24" spans="1:14">
      <c r="A57" s="324"/>
      <c r="B57" s="213" t="s">
        <v>281</v>
      </c>
      <c r="C57" s="213" t="s">
        <v>281</v>
      </c>
      <c r="D57" s="213" t="s">
        <v>276</v>
      </c>
      <c r="E57" s="213">
        <v>14912</v>
      </c>
      <c r="F57" s="300" t="s">
        <v>53</v>
      </c>
      <c r="G57" s="213" t="s">
        <v>277</v>
      </c>
      <c r="H57" s="213" t="s">
        <v>143</v>
      </c>
      <c r="I57" s="213">
        <v>2</v>
      </c>
      <c r="J57" s="335" t="s">
        <v>41</v>
      </c>
      <c r="K57" s="27">
        <v>1424</v>
      </c>
      <c r="L57" s="27"/>
      <c r="M57" s="27"/>
      <c r="N57" s="213"/>
    </row>
    <row r="58" s="35" customFormat="1" ht="24" spans="1:14">
      <c r="A58" s="324"/>
      <c r="B58" s="213"/>
      <c r="C58" s="213"/>
      <c r="D58" s="213" t="s">
        <v>278</v>
      </c>
      <c r="E58" s="213"/>
      <c r="F58" s="300"/>
      <c r="G58" s="213" t="s">
        <v>277</v>
      </c>
      <c r="H58" s="213"/>
      <c r="I58" s="213">
        <v>2</v>
      </c>
      <c r="J58" s="335" t="s">
        <v>41</v>
      </c>
      <c r="K58" s="27">
        <v>640</v>
      </c>
      <c r="L58" s="27"/>
      <c r="M58" s="27"/>
      <c r="N58" s="213"/>
    </row>
    <row r="59" s="35" customFormat="1" ht="24" spans="1:14">
      <c r="A59" s="324"/>
      <c r="B59" s="213"/>
      <c r="C59" s="213"/>
      <c r="D59" s="213" t="s">
        <v>279</v>
      </c>
      <c r="E59" s="213"/>
      <c r="F59" s="300"/>
      <c r="G59" s="213" t="s">
        <v>277</v>
      </c>
      <c r="H59" s="213"/>
      <c r="I59" s="213">
        <v>2</v>
      </c>
      <c r="J59" s="335" t="s">
        <v>41</v>
      </c>
      <c r="K59" s="27">
        <v>624</v>
      </c>
      <c r="L59" s="27"/>
      <c r="M59" s="27"/>
      <c r="N59" s="213"/>
    </row>
    <row r="60" s="35" customFormat="1" ht="45" customHeight="1" spans="1:14">
      <c r="A60" s="324"/>
      <c r="B60" s="213"/>
      <c r="C60" s="213"/>
      <c r="D60" s="213" t="s">
        <v>280</v>
      </c>
      <c r="E60" s="213"/>
      <c r="F60" s="300"/>
      <c r="G60" s="213" t="s">
        <v>277</v>
      </c>
      <c r="H60" s="213"/>
      <c r="I60" s="213">
        <v>2</v>
      </c>
      <c r="J60" s="335" t="s">
        <v>41</v>
      </c>
      <c r="K60" s="27">
        <v>4800</v>
      </c>
      <c r="L60" s="27"/>
      <c r="M60" s="27"/>
      <c r="N60" s="213"/>
    </row>
    <row r="61" s="35" customFormat="1" ht="24" spans="1:14">
      <c r="A61" s="324"/>
      <c r="B61" s="258" t="s">
        <v>282</v>
      </c>
      <c r="C61" s="258" t="s">
        <v>282</v>
      </c>
      <c r="D61" s="213" t="s">
        <v>276</v>
      </c>
      <c r="E61" s="258">
        <v>13353</v>
      </c>
      <c r="F61" s="337"/>
      <c r="G61" s="213" t="s">
        <v>277</v>
      </c>
      <c r="H61" s="258" t="s">
        <v>143</v>
      </c>
      <c r="I61" s="213">
        <v>2</v>
      </c>
      <c r="J61" s="335" t="s">
        <v>41</v>
      </c>
      <c r="K61" s="27">
        <v>1424</v>
      </c>
      <c r="L61" s="27"/>
      <c r="M61" s="27"/>
      <c r="N61" s="213"/>
    </row>
    <row r="62" s="35" customFormat="1" ht="24" spans="1:14">
      <c r="A62" s="324"/>
      <c r="B62" s="262"/>
      <c r="C62" s="262"/>
      <c r="D62" s="213" t="s">
        <v>278</v>
      </c>
      <c r="E62" s="262"/>
      <c r="F62" s="338"/>
      <c r="G62" s="213" t="s">
        <v>277</v>
      </c>
      <c r="H62" s="262"/>
      <c r="I62" s="213">
        <v>2</v>
      </c>
      <c r="J62" s="335" t="s">
        <v>41</v>
      </c>
      <c r="K62" s="27">
        <v>640</v>
      </c>
      <c r="L62" s="27"/>
      <c r="M62" s="27"/>
      <c r="N62" s="213"/>
    </row>
    <row r="63" s="35" customFormat="1" ht="24" spans="1:14">
      <c r="A63" s="324"/>
      <c r="B63" s="262"/>
      <c r="C63" s="262"/>
      <c r="D63" s="213" t="s">
        <v>279</v>
      </c>
      <c r="E63" s="262"/>
      <c r="F63" s="338"/>
      <c r="G63" s="213" t="s">
        <v>277</v>
      </c>
      <c r="H63" s="262"/>
      <c r="I63" s="213">
        <v>2</v>
      </c>
      <c r="J63" s="335" t="s">
        <v>41</v>
      </c>
      <c r="K63" s="27">
        <v>624</v>
      </c>
      <c r="L63" s="27"/>
      <c r="M63" s="27"/>
      <c r="N63" s="213"/>
    </row>
    <row r="64" s="35" customFormat="1" ht="51" customHeight="1" spans="1:14">
      <c r="A64" s="324"/>
      <c r="B64" s="269"/>
      <c r="C64" s="269"/>
      <c r="D64" s="213" t="s">
        <v>280</v>
      </c>
      <c r="E64" s="269"/>
      <c r="F64" s="339"/>
      <c r="G64" s="213" t="s">
        <v>277</v>
      </c>
      <c r="H64" s="269"/>
      <c r="I64" s="213">
        <v>2</v>
      </c>
      <c r="J64" s="335" t="s">
        <v>41</v>
      </c>
      <c r="K64" s="27">
        <v>4800</v>
      </c>
      <c r="L64" s="27"/>
      <c r="M64" s="27"/>
      <c r="N64" s="213"/>
    </row>
    <row r="65" s="35" customFormat="1" ht="24" spans="1:14">
      <c r="A65" s="324"/>
      <c r="B65" s="213" t="s">
        <v>283</v>
      </c>
      <c r="C65" s="213" t="s">
        <v>284</v>
      </c>
      <c r="D65" s="213" t="s">
        <v>276</v>
      </c>
      <c r="E65" s="213">
        <v>28299.4</v>
      </c>
      <c r="F65" s="300" t="s">
        <v>53</v>
      </c>
      <c r="G65" s="213" t="s">
        <v>277</v>
      </c>
      <c r="H65" s="213" t="s">
        <v>143</v>
      </c>
      <c r="I65" s="213">
        <v>2</v>
      </c>
      <c r="J65" s="335" t="s">
        <v>41</v>
      </c>
      <c r="K65" s="27">
        <v>1424</v>
      </c>
      <c r="L65" s="27"/>
      <c r="M65" s="27"/>
      <c r="N65" s="213"/>
    </row>
    <row r="66" s="35" customFormat="1" ht="24" spans="1:14">
      <c r="A66" s="324"/>
      <c r="B66" s="213"/>
      <c r="C66" s="213"/>
      <c r="D66" s="213" t="s">
        <v>278</v>
      </c>
      <c r="E66" s="213"/>
      <c r="F66" s="300"/>
      <c r="G66" s="213" t="s">
        <v>277</v>
      </c>
      <c r="H66" s="213"/>
      <c r="I66" s="213">
        <v>2</v>
      </c>
      <c r="J66" s="335" t="s">
        <v>41</v>
      </c>
      <c r="K66" s="27">
        <v>640</v>
      </c>
      <c r="L66" s="27"/>
      <c r="M66" s="27"/>
      <c r="N66" s="213"/>
    </row>
    <row r="67" s="35" customFormat="1" ht="24" spans="1:14">
      <c r="A67" s="324"/>
      <c r="B67" s="213"/>
      <c r="C67" s="213"/>
      <c r="D67" s="213" t="s">
        <v>279</v>
      </c>
      <c r="E67" s="213"/>
      <c r="F67" s="300"/>
      <c r="G67" s="213" t="s">
        <v>277</v>
      </c>
      <c r="H67" s="213"/>
      <c r="I67" s="213">
        <v>2</v>
      </c>
      <c r="J67" s="335" t="s">
        <v>41</v>
      </c>
      <c r="K67" s="27">
        <v>624</v>
      </c>
      <c r="L67" s="27"/>
      <c r="M67" s="27"/>
      <c r="N67" s="213"/>
    </row>
    <row r="68" s="35" customFormat="1" ht="61" customHeight="1" spans="1:14">
      <c r="A68" s="324"/>
      <c r="B68" s="213"/>
      <c r="C68" s="213"/>
      <c r="D68" s="213" t="s">
        <v>280</v>
      </c>
      <c r="E68" s="213"/>
      <c r="F68" s="300"/>
      <c r="G68" s="213" t="s">
        <v>277</v>
      </c>
      <c r="H68" s="213"/>
      <c r="I68" s="213">
        <v>2</v>
      </c>
      <c r="J68" s="335" t="s">
        <v>41</v>
      </c>
      <c r="K68" s="27">
        <v>4800</v>
      </c>
      <c r="L68" s="27"/>
      <c r="M68" s="27"/>
      <c r="N68" s="213"/>
    </row>
    <row r="69" ht="27" customHeight="1" spans="1:14">
      <c r="A69" s="330" t="s">
        <v>183</v>
      </c>
      <c r="B69" s="324" t="s">
        <v>285</v>
      </c>
      <c r="C69" s="324" t="s">
        <v>286</v>
      </c>
      <c r="D69" s="324" t="s">
        <v>287</v>
      </c>
      <c r="E69" s="332" t="s">
        <v>288</v>
      </c>
      <c r="F69" s="324" t="s">
        <v>117</v>
      </c>
      <c r="G69" s="324" t="s">
        <v>289</v>
      </c>
      <c r="H69" s="324" t="s">
        <v>290</v>
      </c>
      <c r="I69" s="324">
        <v>162</v>
      </c>
      <c r="J69" s="324" t="s">
        <v>86</v>
      </c>
      <c r="K69" s="27">
        <v>120</v>
      </c>
      <c r="L69" s="27"/>
      <c r="M69" s="27"/>
      <c r="N69" s="324"/>
    </row>
    <row r="70" spans="1:14">
      <c r="A70" s="328"/>
      <c r="B70" s="324"/>
      <c r="C70" s="324"/>
      <c r="D70" s="324" t="s">
        <v>291</v>
      </c>
      <c r="E70" s="332"/>
      <c r="F70" s="324"/>
      <c r="G70" s="324"/>
      <c r="H70" s="324"/>
      <c r="I70" s="324">
        <v>162</v>
      </c>
      <c r="J70" s="324" t="s">
        <v>86</v>
      </c>
      <c r="K70" s="27">
        <v>40</v>
      </c>
      <c r="L70" s="27"/>
      <c r="M70" s="27"/>
      <c r="N70" s="324"/>
    </row>
    <row r="71" ht="24" spans="1:14">
      <c r="A71" s="328"/>
      <c r="B71" s="324"/>
      <c r="C71" s="324"/>
      <c r="D71" s="324" t="s">
        <v>292</v>
      </c>
      <c r="E71" s="332"/>
      <c r="F71" s="324"/>
      <c r="G71" s="324"/>
      <c r="H71" s="324"/>
      <c r="I71" s="324">
        <v>162</v>
      </c>
      <c r="J71" s="324" t="s">
        <v>86</v>
      </c>
      <c r="K71" s="27">
        <v>64</v>
      </c>
      <c r="L71" s="27"/>
      <c r="M71" s="27"/>
      <c r="N71" s="213"/>
    </row>
    <row r="72" ht="24" spans="1:14">
      <c r="A72" s="328"/>
      <c r="B72" s="324"/>
      <c r="C72" s="324"/>
      <c r="D72" s="346" t="s">
        <v>293</v>
      </c>
      <c r="E72" s="332"/>
      <c r="F72" s="324"/>
      <c r="G72" s="324"/>
      <c r="H72" s="324"/>
      <c r="I72" s="324">
        <v>162</v>
      </c>
      <c r="J72" s="324" t="s">
        <v>86</v>
      </c>
      <c r="K72" s="27">
        <v>40</v>
      </c>
      <c r="L72" s="27"/>
      <c r="M72" s="27"/>
      <c r="N72" s="324"/>
    </row>
    <row r="73" ht="39" customHeight="1" spans="1:14">
      <c r="A73" s="328"/>
      <c r="B73" s="324"/>
      <c r="C73" s="324"/>
      <c r="D73" s="324" t="s">
        <v>294</v>
      </c>
      <c r="E73" s="332"/>
      <c r="F73" s="324"/>
      <c r="G73" s="324"/>
      <c r="H73" s="324"/>
      <c r="I73" s="324">
        <v>162</v>
      </c>
      <c r="J73" s="324" t="s">
        <v>86</v>
      </c>
      <c r="K73" s="27">
        <v>40</v>
      </c>
      <c r="L73" s="27"/>
      <c r="M73" s="27"/>
      <c r="N73" s="324"/>
    </row>
    <row r="74" ht="72" customHeight="1" spans="1:14">
      <c r="A74" s="328"/>
      <c r="B74" s="324" t="s">
        <v>295</v>
      </c>
      <c r="C74" s="324" t="s">
        <v>296</v>
      </c>
      <c r="D74" s="324" t="s">
        <v>297</v>
      </c>
      <c r="E74" s="324" t="s">
        <v>298</v>
      </c>
      <c r="F74" s="324" t="s">
        <v>71</v>
      </c>
      <c r="G74" s="324" t="s">
        <v>299</v>
      </c>
      <c r="H74" s="324" t="s">
        <v>300</v>
      </c>
      <c r="I74" s="324">
        <v>17</v>
      </c>
      <c r="J74" s="335" t="s">
        <v>41</v>
      </c>
      <c r="K74" s="27">
        <v>240</v>
      </c>
      <c r="L74" s="27"/>
      <c r="M74" s="27"/>
      <c r="N74" s="324"/>
    </row>
    <row r="75" ht="24" spans="1:14">
      <c r="A75" s="328"/>
      <c r="B75" s="324"/>
      <c r="C75" s="324"/>
      <c r="D75" s="324" t="s">
        <v>301</v>
      </c>
      <c r="E75" s="324"/>
      <c r="F75" s="324"/>
      <c r="G75" s="324"/>
      <c r="H75" s="324"/>
      <c r="I75" s="324">
        <v>17</v>
      </c>
      <c r="J75" s="335" t="s">
        <v>41</v>
      </c>
      <c r="K75" s="27">
        <v>480</v>
      </c>
      <c r="L75" s="27"/>
      <c r="M75" s="27"/>
      <c r="N75" s="324"/>
    </row>
    <row r="76" ht="24" spans="1:14">
      <c r="A76" s="328"/>
      <c r="B76" s="324"/>
      <c r="C76" s="324"/>
      <c r="D76" s="324" t="s">
        <v>302</v>
      </c>
      <c r="E76" s="324"/>
      <c r="F76" s="324"/>
      <c r="G76" s="324"/>
      <c r="H76" s="324"/>
      <c r="I76" s="324">
        <v>17</v>
      </c>
      <c r="J76" s="335" t="s">
        <v>41</v>
      </c>
      <c r="K76" s="27">
        <v>240</v>
      </c>
      <c r="L76" s="27"/>
      <c r="M76" s="27"/>
      <c r="N76" s="324"/>
    </row>
    <row r="77" ht="24" spans="1:14">
      <c r="A77" s="328"/>
      <c r="B77" s="324"/>
      <c r="C77" s="324"/>
      <c r="D77" s="324" t="s">
        <v>303</v>
      </c>
      <c r="E77" s="324"/>
      <c r="F77" s="324"/>
      <c r="G77" s="324"/>
      <c r="H77" s="324"/>
      <c r="I77" s="324">
        <v>17</v>
      </c>
      <c r="J77" s="335" t="s">
        <v>41</v>
      </c>
      <c r="K77" s="27">
        <v>240</v>
      </c>
      <c r="L77" s="27"/>
      <c r="M77" s="27"/>
      <c r="N77" s="324"/>
    </row>
    <row r="78" ht="24" spans="1:14">
      <c r="A78" s="328"/>
      <c r="B78" s="324"/>
      <c r="C78" s="324"/>
      <c r="D78" s="324" t="s">
        <v>304</v>
      </c>
      <c r="E78" s="324"/>
      <c r="F78" s="324"/>
      <c r="G78" s="324"/>
      <c r="H78" s="324"/>
      <c r="I78" s="324">
        <v>17</v>
      </c>
      <c r="J78" s="335" t="s">
        <v>41</v>
      </c>
      <c r="K78" s="27">
        <v>80</v>
      </c>
      <c r="L78" s="27"/>
      <c r="M78" s="27"/>
      <c r="N78" s="324"/>
    </row>
    <row r="79" ht="24" spans="1:14">
      <c r="A79" s="328"/>
      <c r="B79" s="324"/>
      <c r="C79" s="324"/>
      <c r="D79" s="324" t="s">
        <v>305</v>
      </c>
      <c r="E79" s="324"/>
      <c r="F79" s="324"/>
      <c r="G79" s="324"/>
      <c r="H79" s="324"/>
      <c r="I79" s="324">
        <v>17</v>
      </c>
      <c r="J79" s="335" t="s">
        <v>41</v>
      </c>
      <c r="K79" s="27">
        <v>240</v>
      </c>
      <c r="L79" s="27"/>
      <c r="M79" s="27"/>
      <c r="N79" s="324"/>
    </row>
    <row r="80" ht="62.2" customHeight="1" spans="1:15">
      <c r="A80" s="328"/>
      <c r="B80" s="324" t="s">
        <v>306</v>
      </c>
      <c r="C80" s="347" t="s">
        <v>307</v>
      </c>
      <c r="D80" s="347" t="s">
        <v>308</v>
      </c>
      <c r="E80" s="324" t="s">
        <v>309</v>
      </c>
      <c r="F80" s="324" t="s">
        <v>71</v>
      </c>
      <c r="G80" s="324" t="s">
        <v>262</v>
      </c>
      <c r="H80" s="324" t="s">
        <v>214</v>
      </c>
      <c r="I80" s="324">
        <v>2</v>
      </c>
      <c r="J80" s="324" t="s">
        <v>86</v>
      </c>
      <c r="K80" s="27">
        <v>120</v>
      </c>
      <c r="L80" s="27"/>
      <c r="M80" s="27"/>
      <c r="N80" s="324"/>
      <c r="O80" s="29"/>
    </row>
    <row r="81" ht="65.85" customHeight="1" spans="1:15">
      <c r="A81" s="328"/>
      <c r="B81" s="324" t="s">
        <v>310</v>
      </c>
      <c r="C81" s="324" t="s">
        <v>311</v>
      </c>
      <c r="D81" s="347" t="s">
        <v>308</v>
      </c>
      <c r="E81" s="324">
        <v>44.7</v>
      </c>
      <c r="F81" s="324" t="s">
        <v>71</v>
      </c>
      <c r="G81" s="324" t="s">
        <v>262</v>
      </c>
      <c r="H81" s="324" t="s">
        <v>214</v>
      </c>
      <c r="I81" s="324">
        <v>1</v>
      </c>
      <c r="J81" s="324" t="s">
        <v>86</v>
      </c>
      <c r="K81" s="27">
        <v>400</v>
      </c>
      <c r="L81" s="27"/>
      <c r="M81" s="27"/>
      <c r="N81" s="324"/>
      <c r="O81" s="29"/>
    </row>
    <row r="82" ht="27.75" customHeight="1" spans="1:14">
      <c r="A82" s="348" t="s">
        <v>22</v>
      </c>
      <c r="B82" s="348"/>
      <c r="C82" s="348"/>
      <c r="D82" s="348"/>
      <c r="E82" s="348"/>
      <c r="F82" s="348"/>
      <c r="G82" s="348"/>
      <c r="H82" s="348"/>
      <c r="I82" s="348"/>
      <c r="J82" s="348"/>
      <c r="K82" s="349"/>
      <c r="L82" s="349"/>
      <c r="M82" s="349"/>
      <c r="N82" s="350"/>
    </row>
  </sheetData>
  <sheetProtection formatCells="0" insertHyperlinks="0" autoFilter="0"/>
  <mergeCells count="108">
    <mergeCell ref="A1:N1"/>
    <mergeCell ref="E2:F2"/>
    <mergeCell ref="A82:J82"/>
    <mergeCell ref="A2:A3"/>
    <mergeCell ref="A4:A23"/>
    <mergeCell ref="A24:A38"/>
    <mergeCell ref="A39:A43"/>
    <mergeCell ref="A44:A68"/>
    <mergeCell ref="A69:A80"/>
    <mergeCell ref="B2:B3"/>
    <mergeCell ref="B9:B10"/>
    <mergeCell ref="B11:B12"/>
    <mergeCell ref="B13:B14"/>
    <mergeCell ref="B16:B17"/>
    <mergeCell ref="B30:B32"/>
    <mergeCell ref="B33:B36"/>
    <mergeCell ref="B37:B38"/>
    <mergeCell ref="B39:B43"/>
    <mergeCell ref="B44:B47"/>
    <mergeCell ref="B48:B52"/>
    <mergeCell ref="B53:B56"/>
    <mergeCell ref="B57:B60"/>
    <mergeCell ref="B61:B64"/>
    <mergeCell ref="B65:B68"/>
    <mergeCell ref="B69:B73"/>
    <mergeCell ref="B74:B79"/>
    <mergeCell ref="C2:C3"/>
    <mergeCell ref="C9:C10"/>
    <mergeCell ref="C11:C12"/>
    <mergeCell ref="C13:C14"/>
    <mergeCell ref="C16:C17"/>
    <mergeCell ref="C30:C32"/>
    <mergeCell ref="C33:C36"/>
    <mergeCell ref="C37:C38"/>
    <mergeCell ref="C39:C43"/>
    <mergeCell ref="C44:C47"/>
    <mergeCell ref="C48:C52"/>
    <mergeCell ref="C53:C56"/>
    <mergeCell ref="C57:C60"/>
    <mergeCell ref="C61:C64"/>
    <mergeCell ref="C65:C68"/>
    <mergeCell ref="C69:C73"/>
    <mergeCell ref="C74:C79"/>
    <mergeCell ref="D2:D3"/>
    <mergeCell ref="E9:E10"/>
    <mergeCell ref="E11:E12"/>
    <mergeCell ref="E13:E14"/>
    <mergeCell ref="E16:E17"/>
    <mergeCell ref="E30:E32"/>
    <mergeCell ref="E33:E36"/>
    <mergeCell ref="E37:E38"/>
    <mergeCell ref="E39:E43"/>
    <mergeCell ref="E44:E47"/>
    <mergeCell ref="E48:E52"/>
    <mergeCell ref="E53:E56"/>
    <mergeCell ref="E57:E60"/>
    <mergeCell ref="E61:E64"/>
    <mergeCell ref="E65:E68"/>
    <mergeCell ref="E69:E73"/>
    <mergeCell ref="E74:E79"/>
    <mergeCell ref="F9:F10"/>
    <mergeCell ref="F11:F12"/>
    <mergeCell ref="F13:F14"/>
    <mergeCell ref="F16:F17"/>
    <mergeCell ref="F33:F36"/>
    <mergeCell ref="F37:F38"/>
    <mergeCell ref="F39:F43"/>
    <mergeCell ref="F44:F47"/>
    <mergeCell ref="F48:F52"/>
    <mergeCell ref="F53:F56"/>
    <mergeCell ref="F57:F60"/>
    <mergeCell ref="F61:F64"/>
    <mergeCell ref="F65:F68"/>
    <mergeCell ref="F69:F73"/>
    <mergeCell ref="F74:F79"/>
    <mergeCell ref="G2:G3"/>
    <mergeCell ref="G18:G23"/>
    <mergeCell ref="G24:G27"/>
    <mergeCell ref="G33:G36"/>
    <mergeCell ref="G37:G38"/>
    <mergeCell ref="G39:G43"/>
    <mergeCell ref="G44:G47"/>
    <mergeCell ref="G48:G52"/>
    <mergeCell ref="G69:G73"/>
    <mergeCell ref="G74:G79"/>
    <mergeCell ref="H2:H3"/>
    <mergeCell ref="H5:H17"/>
    <mergeCell ref="H18:H23"/>
    <mergeCell ref="H24:H27"/>
    <mergeCell ref="H30:H32"/>
    <mergeCell ref="H33:H36"/>
    <mergeCell ref="H37:H38"/>
    <mergeCell ref="H39:H43"/>
    <mergeCell ref="H44:H47"/>
    <mergeCell ref="H48:H52"/>
    <mergeCell ref="H53:H56"/>
    <mergeCell ref="H57:H60"/>
    <mergeCell ref="H61:H64"/>
    <mergeCell ref="H65:H68"/>
    <mergeCell ref="H69:H73"/>
    <mergeCell ref="H74:H79"/>
    <mergeCell ref="I2:I3"/>
    <mergeCell ref="I37:I38"/>
    <mergeCell ref="J2:J3"/>
    <mergeCell ref="K2:K3"/>
    <mergeCell ref="L2:L3"/>
    <mergeCell ref="M2:M3"/>
    <mergeCell ref="N2:N3"/>
  </mergeCells>
  <printOptions horizontalCentered="1"/>
  <pageMargins left="0.156944444444444" right="0.0784722222222222" top="0.236111111111111" bottom="0.550694444444444" header="0.275" footer="0.393055555555556"/>
  <pageSetup paperSize="9" scale="86" fitToHeight="0" orientation="landscape" horizontalDpi="600"/>
  <headerFooter alignWithMargins="0"/>
  <rowBreaks count="6" manualBreakCount="6">
    <brk id="17" max="13" man="1"/>
    <brk id="28" max="13" man="1"/>
    <brk id="43" max="13" man="1"/>
    <brk id="60" max="13" man="1"/>
    <brk id="73" max="13" man="1"/>
    <brk id="8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V29"/>
  <sheetViews>
    <sheetView view="pageBreakPreview" zoomScale="85" zoomScaleNormal="100" workbookViewId="0">
      <selection activeCell="A1" sqref="A1:Q1"/>
    </sheetView>
  </sheetViews>
  <sheetFormatPr defaultColWidth="8.75833333333333" defaultRowHeight="13.5"/>
  <cols>
    <col min="1" max="1" width="6.625" style="43" customWidth="1"/>
    <col min="2" max="2" width="5.625" style="43" customWidth="1"/>
    <col min="3" max="3" width="7.375" style="43" customWidth="1"/>
    <col min="4" max="4" width="16.7583333333333" style="43" customWidth="1"/>
    <col min="5" max="8" width="9.375" style="43" customWidth="1"/>
    <col min="9" max="9" width="6" style="43" customWidth="1"/>
    <col min="10" max="10" width="15.7583333333333" style="43" customWidth="1"/>
    <col min="11" max="11" width="18.2583333333333" style="43" customWidth="1"/>
    <col min="12" max="12" width="6.125" style="43" customWidth="1"/>
    <col min="13" max="13" width="6.75833333333333" style="43" customWidth="1"/>
    <col min="14" max="16" width="12.875" style="43" customWidth="1"/>
    <col min="17" max="17" width="26.2583333333333" style="45" customWidth="1"/>
    <col min="18" max="18" width="10.375" style="45" customWidth="1"/>
    <col min="19" max="20" width="9" style="45"/>
    <col min="21" max="21" width="14.875" style="45" customWidth="1"/>
    <col min="22" max="27" width="9" style="45"/>
    <col min="28" max="16384" width="8.75833333333333" style="45"/>
  </cols>
  <sheetData>
    <row r="1" s="40" customFormat="1" ht="37" customHeight="1" spans="1:17">
      <c r="A1" s="81" t="s">
        <v>312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="40" customFormat="1" ht="31.15" customHeight="1" spans="1:17">
      <c r="A2" s="82" t="s">
        <v>24</v>
      </c>
      <c r="B2" s="82" t="s">
        <v>25</v>
      </c>
      <c r="C2" s="83" t="s">
        <v>26</v>
      </c>
      <c r="D2" s="82" t="s">
        <v>27</v>
      </c>
      <c r="E2" s="84" t="s">
        <v>28</v>
      </c>
      <c r="F2" s="85"/>
      <c r="G2" s="85"/>
      <c r="H2" s="85"/>
      <c r="I2" s="86" t="s">
        <v>3</v>
      </c>
      <c r="J2" s="82" t="s">
        <v>29</v>
      </c>
      <c r="K2" s="83" t="s">
        <v>30</v>
      </c>
      <c r="L2" s="82" t="s">
        <v>31</v>
      </c>
      <c r="M2" s="83" t="s">
        <v>3</v>
      </c>
      <c r="N2" s="21" t="s">
        <v>32</v>
      </c>
      <c r="O2" s="22" t="s">
        <v>33</v>
      </c>
      <c r="P2" s="22" t="s">
        <v>34</v>
      </c>
      <c r="Q2" s="212" t="s">
        <v>5</v>
      </c>
    </row>
    <row r="3" ht="24" customHeight="1" spans="1:17">
      <c r="A3" s="88"/>
      <c r="B3" s="213" t="s">
        <v>313</v>
      </c>
      <c r="C3" s="213" t="s">
        <v>314</v>
      </c>
      <c r="D3" s="300" t="s">
        <v>315</v>
      </c>
      <c r="E3" s="301" t="s">
        <v>214</v>
      </c>
      <c r="F3" s="302"/>
      <c r="G3" s="302"/>
      <c r="H3" s="303"/>
      <c r="I3" s="316" t="s">
        <v>244</v>
      </c>
      <c r="J3" s="213" t="s">
        <v>316</v>
      </c>
      <c r="K3" s="213" t="s">
        <v>317</v>
      </c>
      <c r="L3" s="213">
        <v>24</v>
      </c>
      <c r="M3" s="205" t="s">
        <v>247</v>
      </c>
      <c r="N3" s="27">
        <v>64</v>
      </c>
      <c r="O3" s="27"/>
      <c r="P3" s="27"/>
      <c r="Q3" s="205"/>
    </row>
    <row r="4" ht="24" customHeight="1" spans="1:17">
      <c r="A4" s="88"/>
      <c r="B4" s="213"/>
      <c r="C4" s="213"/>
      <c r="D4" s="300" t="s">
        <v>318</v>
      </c>
      <c r="E4" s="304"/>
      <c r="F4" s="305"/>
      <c r="G4" s="305"/>
      <c r="H4" s="306"/>
      <c r="I4" s="316"/>
      <c r="J4" s="213"/>
      <c r="K4" s="213"/>
      <c r="L4" s="213">
        <v>3</v>
      </c>
      <c r="M4" s="213" t="s">
        <v>86</v>
      </c>
      <c r="N4" s="27">
        <v>800</v>
      </c>
      <c r="O4" s="27"/>
      <c r="P4" s="27"/>
      <c r="Q4" s="213"/>
    </row>
    <row r="5" ht="24" customHeight="1" spans="1:17">
      <c r="A5" s="88"/>
      <c r="B5" s="213"/>
      <c r="C5" s="213"/>
      <c r="D5" s="300" t="s">
        <v>319</v>
      </c>
      <c r="E5" s="304"/>
      <c r="F5" s="305"/>
      <c r="G5" s="305"/>
      <c r="H5" s="306"/>
      <c r="I5" s="316"/>
      <c r="J5" s="213"/>
      <c r="K5" s="213"/>
      <c r="L5" s="213">
        <v>3</v>
      </c>
      <c r="M5" s="213" t="s">
        <v>86</v>
      </c>
      <c r="N5" s="27">
        <v>960</v>
      </c>
      <c r="O5" s="27"/>
      <c r="P5" s="27"/>
      <c r="Q5" s="213"/>
    </row>
    <row r="6" ht="24" customHeight="1" spans="1:17">
      <c r="A6" s="88"/>
      <c r="B6" s="213"/>
      <c r="C6" s="213"/>
      <c r="D6" s="300" t="s">
        <v>320</v>
      </c>
      <c r="E6" s="304"/>
      <c r="F6" s="305"/>
      <c r="G6" s="305"/>
      <c r="H6" s="306"/>
      <c r="I6" s="316"/>
      <c r="J6" s="213"/>
      <c r="K6" s="213"/>
      <c r="L6" s="213">
        <v>3</v>
      </c>
      <c r="M6" s="213" t="s">
        <v>86</v>
      </c>
      <c r="N6" s="27">
        <v>1440</v>
      </c>
      <c r="O6" s="27"/>
      <c r="P6" s="27"/>
      <c r="Q6" s="213"/>
    </row>
    <row r="7" ht="50" customHeight="1" spans="1:17">
      <c r="A7" s="88"/>
      <c r="B7" s="213"/>
      <c r="C7" s="213"/>
      <c r="D7" s="300" t="s">
        <v>321</v>
      </c>
      <c r="E7" s="307"/>
      <c r="F7" s="308"/>
      <c r="G7" s="308"/>
      <c r="H7" s="309"/>
      <c r="I7" s="316"/>
      <c r="J7" s="213"/>
      <c r="K7" s="213"/>
      <c r="L7" s="213">
        <v>3</v>
      </c>
      <c r="M7" s="213" t="s">
        <v>86</v>
      </c>
      <c r="N7" s="27">
        <v>1440</v>
      </c>
      <c r="O7" s="27"/>
      <c r="P7" s="27"/>
      <c r="Q7" s="213"/>
    </row>
    <row r="8" ht="35.05" customHeight="1" spans="1:22">
      <c r="A8" s="88" t="s">
        <v>322</v>
      </c>
      <c r="B8" s="213" t="s">
        <v>323</v>
      </c>
      <c r="C8" s="213" t="s">
        <v>323</v>
      </c>
      <c r="D8" s="300" t="s">
        <v>324</v>
      </c>
      <c r="E8" s="301" t="s">
        <v>325</v>
      </c>
      <c r="F8" s="302"/>
      <c r="G8" s="302"/>
      <c r="H8" s="303"/>
      <c r="I8" s="316" t="s">
        <v>326</v>
      </c>
      <c r="J8" s="213" t="s">
        <v>327</v>
      </c>
      <c r="K8" s="213" t="s">
        <v>328</v>
      </c>
      <c r="L8" s="213">
        <v>20</v>
      </c>
      <c r="M8" s="213" t="s">
        <v>86</v>
      </c>
      <c r="N8" s="27">
        <v>12</v>
      </c>
      <c r="O8" s="27"/>
      <c r="P8" s="317"/>
      <c r="Q8" s="319"/>
      <c r="S8" s="320"/>
      <c r="T8" s="178"/>
      <c r="U8" s="178"/>
      <c r="V8" s="178"/>
    </row>
    <row r="9" ht="50.05" customHeight="1" spans="1:21">
      <c r="A9" s="88"/>
      <c r="B9" s="213"/>
      <c r="C9" s="213"/>
      <c r="D9" s="300" t="s">
        <v>329</v>
      </c>
      <c r="E9" s="304"/>
      <c r="F9" s="305"/>
      <c r="G9" s="305"/>
      <c r="H9" s="306"/>
      <c r="I9" s="316"/>
      <c r="J9" s="213"/>
      <c r="K9" s="213"/>
      <c r="L9" s="213">
        <v>20</v>
      </c>
      <c r="M9" s="213" t="s">
        <v>86</v>
      </c>
      <c r="N9" s="27">
        <v>40</v>
      </c>
      <c r="O9" s="27"/>
      <c r="P9" s="317"/>
      <c r="Q9" s="319"/>
      <c r="S9" s="320"/>
      <c r="T9" s="178"/>
      <c r="U9" s="178"/>
    </row>
    <row r="10" ht="24" customHeight="1" spans="1:17">
      <c r="A10" s="88"/>
      <c r="B10" s="213"/>
      <c r="C10" s="213"/>
      <c r="D10" s="300" t="s">
        <v>330</v>
      </c>
      <c r="E10" s="304"/>
      <c r="F10" s="305"/>
      <c r="G10" s="305"/>
      <c r="H10" s="306"/>
      <c r="I10" s="316"/>
      <c r="J10" s="213"/>
      <c r="K10" s="213"/>
      <c r="L10" s="213">
        <v>20</v>
      </c>
      <c r="M10" s="213" t="s">
        <v>86</v>
      </c>
      <c r="N10" s="27">
        <v>12</v>
      </c>
      <c r="O10" s="27"/>
      <c r="P10" s="317"/>
      <c r="Q10" s="319"/>
    </row>
    <row r="11" ht="43.3" customHeight="1" spans="1:22">
      <c r="A11" s="88"/>
      <c r="B11" s="213"/>
      <c r="C11" s="213"/>
      <c r="D11" s="300" t="s">
        <v>331</v>
      </c>
      <c r="E11" s="307"/>
      <c r="F11" s="308"/>
      <c r="G11" s="308"/>
      <c r="H11" s="309"/>
      <c r="I11" s="316"/>
      <c r="J11" s="213"/>
      <c r="K11" s="213"/>
      <c r="L11" s="213">
        <v>20</v>
      </c>
      <c r="M11" s="213" t="s">
        <v>86</v>
      </c>
      <c r="N11" s="27">
        <v>12</v>
      </c>
      <c r="O11" s="27"/>
      <c r="P11" s="317"/>
      <c r="Q11" s="319"/>
      <c r="S11" s="321"/>
      <c r="T11" s="178"/>
      <c r="V11" s="178"/>
    </row>
    <row r="12" ht="110" customHeight="1" spans="1:17">
      <c r="A12" s="88" t="s">
        <v>332</v>
      </c>
      <c r="B12" s="310" t="s">
        <v>222</v>
      </c>
      <c r="C12" s="310" t="s">
        <v>222</v>
      </c>
      <c r="D12" s="213" t="s">
        <v>223</v>
      </c>
      <c r="E12" s="213" t="s">
        <v>214</v>
      </c>
      <c r="F12" s="27" t="s">
        <v>214</v>
      </c>
      <c r="G12" s="27" t="s">
        <v>214</v>
      </c>
      <c r="H12" s="27" t="s">
        <v>214</v>
      </c>
      <c r="I12" s="318" t="s">
        <v>214</v>
      </c>
      <c r="J12" s="310" t="s">
        <v>224</v>
      </c>
      <c r="K12" s="310" t="s">
        <v>333</v>
      </c>
      <c r="L12" s="213">
        <v>1</v>
      </c>
      <c r="M12" s="213" t="s">
        <v>86</v>
      </c>
      <c r="N12" s="27">
        <v>2400</v>
      </c>
      <c r="O12" s="27"/>
      <c r="P12" s="27"/>
      <c r="Q12" s="213"/>
    </row>
    <row r="13" ht="50.3" customHeight="1" spans="1:20">
      <c r="A13" s="311"/>
      <c r="B13" s="213" t="s">
        <v>334</v>
      </c>
      <c r="C13" s="213" t="s">
        <v>335</v>
      </c>
      <c r="D13" s="213" t="s">
        <v>336</v>
      </c>
      <c r="E13" s="312" t="s">
        <v>214</v>
      </c>
      <c r="F13" s="313"/>
      <c r="G13" s="313"/>
      <c r="H13" s="314"/>
      <c r="I13" s="300" t="s">
        <v>214</v>
      </c>
      <c r="J13" s="213" t="s">
        <v>337</v>
      </c>
      <c r="K13" s="213" t="s">
        <v>338</v>
      </c>
      <c r="L13" s="213">
        <v>1</v>
      </c>
      <c r="M13" s="213" t="s">
        <v>86</v>
      </c>
      <c r="N13" s="27">
        <v>80</v>
      </c>
      <c r="O13" s="27"/>
      <c r="P13" s="317"/>
      <c r="Q13" s="319"/>
      <c r="S13" s="320"/>
      <c r="T13" s="178"/>
    </row>
    <row r="14" ht="50.3" customHeight="1" spans="1:20">
      <c r="A14" s="311"/>
      <c r="B14" s="213"/>
      <c r="C14" s="213"/>
      <c r="D14" s="213" t="s">
        <v>157</v>
      </c>
      <c r="E14" s="273"/>
      <c r="F14" s="274"/>
      <c r="G14" s="274"/>
      <c r="H14" s="275"/>
      <c r="I14" s="300"/>
      <c r="J14" s="213"/>
      <c r="K14" s="213"/>
      <c r="L14" s="213">
        <v>1</v>
      </c>
      <c r="M14" s="213" t="s">
        <v>86</v>
      </c>
      <c r="N14" s="27">
        <v>80</v>
      </c>
      <c r="O14" s="27"/>
      <c r="P14" s="317"/>
      <c r="Q14" s="319"/>
      <c r="S14" s="320"/>
      <c r="T14" s="178"/>
    </row>
    <row r="15" ht="50.3" customHeight="1" spans="1:20">
      <c r="A15" s="311"/>
      <c r="B15" s="213"/>
      <c r="C15" s="213"/>
      <c r="D15" s="213" t="s">
        <v>339</v>
      </c>
      <c r="E15" s="273"/>
      <c r="F15" s="274"/>
      <c r="G15" s="274"/>
      <c r="H15" s="275"/>
      <c r="I15" s="300"/>
      <c r="J15" s="213"/>
      <c r="K15" s="213"/>
      <c r="L15" s="213">
        <v>1</v>
      </c>
      <c r="M15" s="213" t="s">
        <v>86</v>
      </c>
      <c r="N15" s="27">
        <v>40</v>
      </c>
      <c r="O15" s="27"/>
      <c r="P15" s="317"/>
      <c r="Q15" s="319"/>
      <c r="S15" s="320"/>
      <c r="T15" s="178"/>
    </row>
    <row r="16" ht="50.3" customHeight="1" spans="1:20">
      <c r="A16" s="311"/>
      <c r="B16" s="213"/>
      <c r="C16" s="213"/>
      <c r="D16" s="213" t="s">
        <v>340</v>
      </c>
      <c r="E16" s="273"/>
      <c r="F16" s="274"/>
      <c r="G16" s="274"/>
      <c r="H16" s="275"/>
      <c r="I16" s="300"/>
      <c r="J16" s="213"/>
      <c r="K16" s="213"/>
      <c r="L16" s="213">
        <v>1</v>
      </c>
      <c r="M16" s="213" t="s">
        <v>86</v>
      </c>
      <c r="N16" s="27">
        <v>80</v>
      </c>
      <c r="O16" s="27"/>
      <c r="P16" s="317"/>
      <c r="Q16" s="319"/>
      <c r="S16" s="320"/>
      <c r="T16" s="178"/>
    </row>
    <row r="17" ht="50.3" customHeight="1" spans="1:20">
      <c r="A17" s="311"/>
      <c r="B17" s="213"/>
      <c r="C17" s="213"/>
      <c r="D17" s="213" t="s">
        <v>76</v>
      </c>
      <c r="E17" s="273"/>
      <c r="F17" s="274"/>
      <c r="G17" s="274"/>
      <c r="H17" s="275"/>
      <c r="I17" s="300"/>
      <c r="J17" s="213"/>
      <c r="K17" s="213"/>
      <c r="L17" s="213">
        <v>1</v>
      </c>
      <c r="M17" s="213" t="s">
        <v>86</v>
      </c>
      <c r="N17" s="27">
        <v>160</v>
      </c>
      <c r="O17" s="27"/>
      <c r="P17" s="317"/>
      <c r="Q17" s="319"/>
      <c r="S17" s="320"/>
      <c r="T17" s="178"/>
    </row>
    <row r="18" ht="50.3" customHeight="1" spans="1:20">
      <c r="A18" s="311"/>
      <c r="B18" s="213"/>
      <c r="C18" s="213"/>
      <c r="D18" s="213" t="s">
        <v>341</v>
      </c>
      <c r="E18" s="277"/>
      <c r="F18" s="278"/>
      <c r="G18" s="278"/>
      <c r="H18" s="279"/>
      <c r="I18" s="300"/>
      <c r="J18" s="213"/>
      <c r="K18" s="213"/>
      <c r="L18" s="213">
        <v>1</v>
      </c>
      <c r="M18" s="213" t="s">
        <v>86</v>
      </c>
      <c r="N18" s="27">
        <v>120</v>
      </c>
      <c r="O18" s="27"/>
      <c r="P18" s="317"/>
      <c r="Q18" s="319"/>
      <c r="S18" s="320"/>
      <c r="T18" s="178"/>
    </row>
    <row r="19" ht="24" customHeight="1" spans="1:17">
      <c r="A19" s="123" t="s">
        <v>22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82"/>
      <c r="O19" s="161"/>
      <c r="P19" s="161"/>
      <c r="Q19" s="294"/>
    </row>
    <row r="29" spans="5:8">
      <c r="E29" s="315"/>
      <c r="F29" s="315"/>
      <c r="G29" s="315"/>
      <c r="H29" s="315"/>
    </row>
  </sheetData>
  <sheetProtection formatCells="0" insertHyperlinks="0" autoFilter="0"/>
  <mergeCells count="33">
    <mergeCell ref="A1:Q1"/>
    <mergeCell ref="E2:H2"/>
    <mergeCell ref="T8:U8"/>
    <mergeCell ref="T9:U9"/>
    <mergeCell ref="T11:U11"/>
    <mergeCell ref="T13:U13"/>
    <mergeCell ref="T14:U14"/>
    <mergeCell ref="T15:U15"/>
    <mergeCell ref="T16:U16"/>
    <mergeCell ref="T17:U17"/>
    <mergeCell ref="T18:U18"/>
    <mergeCell ref="A19:M19"/>
    <mergeCell ref="A3:A7"/>
    <mergeCell ref="A8:A11"/>
    <mergeCell ref="A13:A18"/>
    <mergeCell ref="B3:B7"/>
    <mergeCell ref="B8:B11"/>
    <mergeCell ref="B13:B18"/>
    <mergeCell ref="C3:C7"/>
    <mergeCell ref="C8:C11"/>
    <mergeCell ref="C13:C18"/>
    <mergeCell ref="I3:I7"/>
    <mergeCell ref="I8:I11"/>
    <mergeCell ref="I13:I18"/>
    <mergeCell ref="J3:J7"/>
    <mergeCell ref="J8:J11"/>
    <mergeCell ref="J13:J18"/>
    <mergeCell ref="K3:K7"/>
    <mergeCell ref="K8:K11"/>
    <mergeCell ref="K13:K18"/>
    <mergeCell ref="E3:H7"/>
    <mergeCell ref="E8:H11"/>
    <mergeCell ref="E13:H18"/>
  </mergeCells>
  <printOptions horizontalCentered="1"/>
  <pageMargins left="0.156944444444444" right="0.0784722222222222" top="0.354166666666667" bottom="0.550694444444444" header="0.314583333333333" footer="0.393055555555556"/>
  <pageSetup paperSize="9" scale="76" fitToHeight="0" orientation="landscape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Q83"/>
  <sheetViews>
    <sheetView view="pageBreakPreview" zoomScaleNormal="100" workbookViewId="0">
      <selection activeCell="A1" sqref="A1:Q1"/>
    </sheetView>
  </sheetViews>
  <sheetFormatPr defaultColWidth="8.75833333333333" defaultRowHeight="13.5"/>
  <cols>
    <col min="1" max="1" width="7.375" style="43" customWidth="1"/>
    <col min="2" max="2" width="8" style="43" customWidth="1"/>
    <col min="3" max="3" width="11.375" style="43" customWidth="1"/>
    <col min="4" max="4" width="13.125" style="43" customWidth="1"/>
    <col min="5" max="8" width="6.625" style="43" customWidth="1"/>
    <col min="9" max="9" width="9.125" style="43" customWidth="1"/>
    <col min="10" max="10" width="13.375" style="43" customWidth="1"/>
    <col min="11" max="11" width="20.7583333333333" style="43" customWidth="1"/>
    <col min="12" max="12" width="8.125" style="43" customWidth="1"/>
    <col min="13" max="13" width="7.75833333333333" style="43" customWidth="1"/>
    <col min="14" max="16" width="12.4916666666667" style="44" customWidth="1"/>
    <col min="17" max="17" width="22.625" style="45" customWidth="1"/>
    <col min="18" max="26" width="9" style="45"/>
    <col min="27" max="16384" width="8.75833333333333" style="45"/>
  </cols>
  <sheetData>
    <row r="1" s="40" customFormat="1" ht="39" customHeight="1" spans="1:17">
      <c r="A1" s="81" t="s">
        <v>342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151"/>
      <c r="O1" s="151"/>
      <c r="P1" s="151"/>
      <c r="Q1" s="81"/>
    </row>
    <row r="2" s="40" customFormat="1" ht="29" customHeight="1" spans="1:17">
      <c r="A2" s="82" t="s">
        <v>24</v>
      </c>
      <c r="B2" s="82" t="s">
        <v>25</v>
      </c>
      <c r="C2" s="83" t="s">
        <v>26</v>
      </c>
      <c r="D2" s="82" t="s">
        <v>27</v>
      </c>
      <c r="E2" s="84" t="s">
        <v>28</v>
      </c>
      <c r="F2" s="85"/>
      <c r="G2" s="85"/>
      <c r="H2" s="86"/>
      <c r="I2" s="83" t="s">
        <v>3</v>
      </c>
      <c r="J2" s="82" t="s">
        <v>29</v>
      </c>
      <c r="K2" s="83" t="s">
        <v>30</v>
      </c>
      <c r="L2" s="82" t="s">
        <v>31</v>
      </c>
      <c r="M2" s="83" t="s">
        <v>3</v>
      </c>
      <c r="N2" s="21" t="s">
        <v>32</v>
      </c>
      <c r="O2" s="22" t="s">
        <v>33</v>
      </c>
      <c r="P2" s="22" t="s">
        <v>34</v>
      </c>
      <c r="Q2" s="212" t="s">
        <v>5</v>
      </c>
    </row>
    <row r="3" ht="24" customHeight="1" spans="1:17">
      <c r="A3" s="258" t="s">
        <v>343</v>
      </c>
      <c r="B3" s="213" t="s">
        <v>344</v>
      </c>
      <c r="C3" s="213" t="s">
        <v>345</v>
      </c>
      <c r="D3" s="213" t="s">
        <v>304</v>
      </c>
      <c r="E3" s="259">
        <v>2100</v>
      </c>
      <c r="F3" s="260"/>
      <c r="G3" s="260"/>
      <c r="H3" s="261"/>
      <c r="I3" s="213" t="s">
        <v>71</v>
      </c>
      <c r="J3" s="213" t="s">
        <v>346</v>
      </c>
      <c r="K3" s="213" t="s">
        <v>347</v>
      </c>
      <c r="L3" s="213">
        <v>2</v>
      </c>
      <c r="M3" s="205" t="s">
        <v>41</v>
      </c>
      <c r="N3" s="27">
        <v>120</v>
      </c>
      <c r="O3" s="286"/>
      <c r="P3" s="27"/>
      <c r="Q3" s="213"/>
    </row>
    <row r="4" ht="24" customHeight="1" spans="1:17">
      <c r="A4" s="262"/>
      <c r="B4" s="213"/>
      <c r="C4" s="213"/>
      <c r="D4" s="213" t="s">
        <v>348</v>
      </c>
      <c r="E4" s="263"/>
      <c r="F4" s="264"/>
      <c r="G4" s="264"/>
      <c r="H4" s="265"/>
      <c r="I4" s="213"/>
      <c r="J4" s="213"/>
      <c r="K4" s="213"/>
      <c r="L4" s="213">
        <v>2</v>
      </c>
      <c r="M4" s="205" t="s">
        <v>41</v>
      </c>
      <c r="N4" s="27">
        <v>240</v>
      </c>
      <c r="O4" s="286"/>
      <c r="P4" s="27"/>
      <c r="Q4" s="213"/>
    </row>
    <row r="5" ht="24" customHeight="1" spans="1:17">
      <c r="A5" s="262"/>
      <c r="B5" s="213"/>
      <c r="C5" s="213"/>
      <c r="D5" s="213" t="s">
        <v>349</v>
      </c>
      <c r="E5" s="263"/>
      <c r="F5" s="264"/>
      <c r="G5" s="264"/>
      <c r="H5" s="265"/>
      <c r="I5" s="213"/>
      <c r="J5" s="213"/>
      <c r="K5" s="213"/>
      <c r="L5" s="213">
        <v>2</v>
      </c>
      <c r="M5" s="205" t="s">
        <v>41</v>
      </c>
      <c r="N5" s="27">
        <v>320</v>
      </c>
      <c r="O5" s="286"/>
      <c r="P5" s="27"/>
      <c r="Q5" s="213"/>
    </row>
    <row r="6" ht="24" customHeight="1" spans="1:17">
      <c r="A6" s="262"/>
      <c r="B6" s="213"/>
      <c r="C6" s="213"/>
      <c r="D6" s="213" t="s">
        <v>350</v>
      </c>
      <c r="E6" s="263"/>
      <c r="F6" s="264"/>
      <c r="G6" s="264"/>
      <c r="H6" s="265"/>
      <c r="I6" s="213"/>
      <c r="J6" s="213"/>
      <c r="K6" s="213"/>
      <c r="L6" s="213">
        <v>2</v>
      </c>
      <c r="M6" s="205" t="s">
        <v>41</v>
      </c>
      <c r="N6" s="27">
        <v>240</v>
      </c>
      <c r="O6" s="286"/>
      <c r="P6" s="27"/>
      <c r="Q6" s="213"/>
    </row>
    <row r="7" ht="24" customHeight="1" spans="1:17">
      <c r="A7" s="262"/>
      <c r="B7" s="213"/>
      <c r="C7" s="213"/>
      <c r="D7" s="213" t="s">
        <v>351</v>
      </c>
      <c r="E7" s="266"/>
      <c r="F7" s="267"/>
      <c r="G7" s="267"/>
      <c r="H7" s="268"/>
      <c r="I7" s="213"/>
      <c r="J7" s="213"/>
      <c r="K7" s="213"/>
      <c r="L7" s="213">
        <v>2</v>
      </c>
      <c r="M7" s="205" t="s">
        <v>41</v>
      </c>
      <c r="N7" s="27">
        <v>320</v>
      </c>
      <c r="O7" s="286"/>
      <c r="P7" s="27"/>
      <c r="Q7" s="213"/>
    </row>
    <row r="8" spans="1:17">
      <c r="A8" s="262"/>
      <c r="B8" s="258" t="s">
        <v>352</v>
      </c>
      <c r="C8" s="258" t="s">
        <v>353</v>
      </c>
      <c r="D8" s="213" t="s">
        <v>304</v>
      </c>
      <c r="E8" s="259">
        <v>2900</v>
      </c>
      <c r="F8" s="260"/>
      <c r="G8" s="260"/>
      <c r="H8" s="261"/>
      <c r="I8" s="258" t="s">
        <v>71</v>
      </c>
      <c r="J8" s="213" t="s">
        <v>346</v>
      </c>
      <c r="K8" s="213" t="s">
        <v>347</v>
      </c>
      <c r="L8" s="213">
        <v>3</v>
      </c>
      <c r="M8" s="205" t="s">
        <v>41</v>
      </c>
      <c r="N8" s="27">
        <v>120</v>
      </c>
      <c r="O8" s="286"/>
      <c r="P8" s="27"/>
      <c r="Q8" s="213"/>
    </row>
    <row r="9" spans="1:17">
      <c r="A9" s="262"/>
      <c r="B9" s="262"/>
      <c r="C9" s="262"/>
      <c r="D9" s="213" t="s">
        <v>348</v>
      </c>
      <c r="E9" s="263"/>
      <c r="F9" s="264"/>
      <c r="G9" s="264"/>
      <c r="H9" s="265"/>
      <c r="I9" s="262"/>
      <c r="J9" s="213"/>
      <c r="K9" s="213"/>
      <c r="L9" s="213">
        <v>3</v>
      </c>
      <c r="M9" s="205" t="s">
        <v>41</v>
      </c>
      <c r="N9" s="27">
        <v>240</v>
      </c>
      <c r="O9" s="286"/>
      <c r="P9" s="27"/>
      <c r="Q9" s="213"/>
    </row>
    <row r="10" ht="24" customHeight="1" spans="1:17">
      <c r="A10" s="262"/>
      <c r="B10" s="262"/>
      <c r="C10" s="262"/>
      <c r="D10" s="213" t="s">
        <v>349</v>
      </c>
      <c r="E10" s="263"/>
      <c r="F10" s="264"/>
      <c r="G10" s="264"/>
      <c r="H10" s="265"/>
      <c r="I10" s="262"/>
      <c r="J10" s="213"/>
      <c r="K10" s="213"/>
      <c r="L10" s="213">
        <v>3</v>
      </c>
      <c r="M10" s="205" t="s">
        <v>41</v>
      </c>
      <c r="N10" s="27">
        <v>320</v>
      </c>
      <c r="O10" s="286"/>
      <c r="P10" s="27"/>
      <c r="Q10" s="213"/>
    </row>
    <row r="11" ht="24" customHeight="1" spans="1:17">
      <c r="A11" s="262"/>
      <c r="B11" s="262"/>
      <c r="C11" s="262"/>
      <c r="D11" s="213" t="s">
        <v>350</v>
      </c>
      <c r="E11" s="263"/>
      <c r="F11" s="264"/>
      <c r="G11" s="264"/>
      <c r="H11" s="265"/>
      <c r="I11" s="262"/>
      <c r="J11" s="213"/>
      <c r="K11" s="213"/>
      <c r="L11" s="213">
        <v>3</v>
      </c>
      <c r="M11" s="205" t="s">
        <v>41</v>
      </c>
      <c r="N11" s="27">
        <v>240</v>
      </c>
      <c r="O11" s="286"/>
      <c r="P11" s="27"/>
      <c r="Q11" s="213"/>
    </row>
    <row r="12" ht="24" customHeight="1" spans="1:17">
      <c r="A12" s="262"/>
      <c r="B12" s="269"/>
      <c r="C12" s="269"/>
      <c r="D12" s="213" t="s">
        <v>351</v>
      </c>
      <c r="E12" s="266"/>
      <c r="F12" s="267"/>
      <c r="G12" s="267"/>
      <c r="H12" s="268"/>
      <c r="I12" s="269"/>
      <c r="J12" s="213"/>
      <c r="K12" s="213"/>
      <c r="L12" s="213">
        <v>3</v>
      </c>
      <c r="M12" s="205" t="s">
        <v>41</v>
      </c>
      <c r="N12" s="27">
        <v>320</v>
      </c>
      <c r="O12" s="286"/>
      <c r="P12" s="27"/>
      <c r="Q12" s="213"/>
    </row>
    <row r="13" ht="24" customHeight="1" spans="1:17">
      <c r="A13" s="262"/>
      <c r="B13" s="262" t="s">
        <v>354</v>
      </c>
      <c r="C13" s="262" t="s">
        <v>355</v>
      </c>
      <c r="D13" s="213" t="s">
        <v>304</v>
      </c>
      <c r="E13" s="263">
        <v>200</v>
      </c>
      <c r="F13" s="264"/>
      <c r="G13" s="264"/>
      <c r="H13" s="265"/>
      <c r="I13" s="258" t="s">
        <v>71</v>
      </c>
      <c r="J13" s="213" t="s">
        <v>346</v>
      </c>
      <c r="K13" s="213" t="s">
        <v>347</v>
      </c>
      <c r="L13" s="213">
        <v>1</v>
      </c>
      <c r="M13" s="205" t="s">
        <v>41</v>
      </c>
      <c r="N13" s="27">
        <v>120</v>
      </c>
      <c r="O13" s="286"/>
      <c r="P13" s="27"/>
      <c r="Q13" s="213"/>
    </row>
    <row r="14" ht="24" customHeight="1" spans="1:17">
      <c r="A14" s="262"/>
      <c r="B14" s="262"/>
      <c r="C14" s="262"/>
      <c r="D14" s="213" t="s">
        <v>348</v>
      </c>
      <c r="E14" s="263"/>
      <c r="F14" s="264"/>
      <c r="G14" s="264"/>
      <c r="H14" s="265"/>
      <c r="I14" s="262"/>
      <c r="J14" s="213"/>
      <c r="K14" s="213"/>
      <c r="L14" s="213">
        <v>1</v>
      </c>
      <c r="M14" s="205" t="s">
        <v>41</v>
      </c>
      <c r="N14" s="27">
        <v>240</v>
      </c>
      <c r="O14" s="286"/>
      <c r="P14" s="27"/>
      <c r="Q14" s="213"/>
    </row>
    <row r="15" ht="24" customHeight="1" spans="1:17">
      <c r="A15" s="262"/>
      <c r="B15" s="262"/>
      <c r="C15" s="262"/>
      <c r="D15" s="213" t="s">
        <v>349</v>
      </c>
      <c r="E15" s="263"/>
      <c r="F15" s="264"/>
      <c r="G15" s="264"/>
      <c r="H15" s="265"/>
      <c r="I15" s="262"/>
      <c r="J15" s="213"/>
      <c r="K15" s="213"/>
      <c r="L15" s="213">
        <v>1</v>
      </c>
      <c r="M15" s="205" t="s">
        <v>41</v>
      </c>
      <c r="N15" s="27">
        <v>320</v>
      </c>
      <c r="O15" s="286"/>
      <c r="P15" s="27"/>
      <c r="Q15" s="213"/>
    </row>
    <row r="16" ht="24" customHeight="1" spans="1:17">
      <c r="A16" s="262"/>
      <c r="B16" s="262"/>
      <c r="C16" s="262"/>
      <c r="D16" s="213" t="s">
        <v>350</v>
      </c>
      <c r="E16" s="263"/>
      <c r="F16" s="264"/>
      <c r="G16" s="264"/>
      <c r="H16" s="265"/>
      <c r="I16" s="262"/>
      <c r="J16" s="213"/>
      <c r="K16" s="213"/>
      <c r="L16" s="213">
        <v>1</v>
      </c>
      <c r="M16" s="205" t="s">
        <v>41</v>
      </c>
      <c r="N16" s="27">
        <v>240</v>
      </c>
      <c r="O16" s="286"/>
      <c r="P16" s="27"/>
      <c r="Q16" s="213"/>
    </row>
    <row r="17" ht="24" customHeight="1" spans="1:17">
      <c r="A17" s="262"/>
      <c r="B17" s="269"/>
      <c r="C17" s="269"/>
      <c r="D17" s="213" t="s">
        <v>351</v>
      </c>
      <c r="E17" s="266"/>
      <c r="F17" s="267"/>
      <c r="G17" s="267"/>
      <c r="H17" s="268"/>
      <c r="I17" s="269"/>
      <c r="J17" s="213"/>
      <c r="K17" s="213"/>
      <c r="L17" s="213">
        <v>1</v>
      </c>
      <c r="M17" s="205" t="s">
        <v>41</v>
      </c>
      <c r="N17" s="27">
        <v>320</v>
      </c>
      <c r="O17" s="286"/>
      <c r="P17" s="27"/>
      <c r="Q17" s="213"/>
    </row>
    <row r="18" ht="24" customHeight="1" spans="1:17">
      <c r="A18" s="262"/>
      <c r="B18" s="262" t="s">
        <v>356</v>
      </c>
      <c r="C18" s="262" t="s">
        <v>357</v>
      </c>
      <c r="D18" s="213" t="s">
        <v>304</v>
      </c>
      <c r="E18" s="263">
        <v>2000</v>
      </c>
      <c r="F18" s="264"/>
      <c r="G18" s="264"/>
      <c r="H18" s="265"/>
      <c r="I18" s="258" t="s">
        <v>71</v>
      </c>
      <c r="J18" s="213" t="s">
        <v>346</v>
      </c>
      <c r="K18" s="213" t="s">
        <v>347</v>
      </c>
      <c r="L18" s="213">
        <v>2</v>
      </c>
      <c r="M18" s="205" t="s">
        <v>41</v>
      </c>
      <c r="N18" s="27">
        <v>120</v>
      </c>
      <c r="O18" s="286"/>
      <c r="P18" s="27"/>
      <c r="Q18" s="213"/>
    </row>
    <row r="19" ht="24" customHeight="1" spans="1:17">
      <c r="A19" s="262"/>
      <c r="B19" s="262"/>
      <c r="C19" s="262"/>
      <c r="D19" s="213" t="s">
        <v>348</v>
      </c>
      <c r="E19" s="263"/>
      <c r="F19" s="264"/>
      <c r="G19" s="264"/>
      <c r="H19" s="265"/>
      <c r="I19" s="262"/>
      <c r="J19" s="213"/>
      <c r="K19" s="213"/>
      <c r="L19" s="213">
        <v>2</v>
      </c>
      <c r="M19" s="205" t="s">
        <v>41</v>
      </c>
      <c r="N19" s="27">
        <v>240</v>
      </c>
      <c r="O19" s="286"/>
      <c r="P19" s="27"/>
      <c r="Q19" s="213"/>
    </row>
    <row r="20" ht="24" customHeight="1" spans="1:17">
      <c r="A20" s="262"/>
      <c r="B20" s="262"/>
      <c r="C20" s="262"/>
      <c r="D20" s="213" t="s">
        <v>349</v>
      </c>
      <c r="E20" s="263"/>
      <c r="F20" s="264"/>
      <c r="G20" s="264"/>
      <c r="H20" s="265"/>
      <c r="I20" s="262"/>
      <c r="J20" s="213"/>
      <c r="K20" s="213"/>
      <c r="L20" s="213">
        <v>2</v>
      </c>
      <c r="M20" s="205" t="s">
        <v>41</v>
      </c>
      <c r="N20" s="27">
        <v>320</v>
      </c>
      <c r="O20" s="286"/>
      <c r="P20" s="27"/>
      <c r="Q20" s="213"/>
    </row>
    <row r="21" ht="24" customHeight="1" spans="1:17">
      <c r="A21" s="262"/>
      <c r="B21" s="262"/>
      <c r="C21" s="262"/>
      <c r="D21" s="213" t="s">
        <v>350</v>
      </c>
      <c r="E21" s="263"/>
      <c r="F21" s="264"/>
      <c r="G21" s="264"/>
      <c r="H21" s="265"/>
      <c r="I21" s="262"/>
      <c r="J21" s="213"/>
      <c r="K21" s="213"/>
      <c r="L21" s="213">
        <v>2</v>
      </c>
      <c r="M21" s="205" t="s">
        <v>41</v>
      </c>
      <c r="N21" s="27">
        <v>240</v>
      </c>
      <c r="O21" s="286"/>
      <c r="P21" s="27"/>
      <c r="Q21" s="213"/>
    </row>
    <row r="22" ht="24" customHeight="1" spans="1:17">
      <c r="A22" s="269"/>
      <c r="B22" s="269"/>
      <c r="C22" s="269"/>
      <c r="D22" s="213" t="s">
        <v>351</v>
      </c>
      <c r="E22" s="266"/>
      <c r="F22" s="267"/>
      <c r="G22" s="267"/>
      <c r="H22" s="268"/>
      <c r="I22" s="269"/>
      <c r="J22" s="213"/>
      <c r="K22" s="213"/>
      <c r="L22" s="213">
        <v>2</v>
      </c>
      <c r="M22" s="205" t="s">
        <v>41</v>
      </c>
      <c r="N22" s="27">
        <v>320</v>
      </c>
      <c r="O22" s="286"/>
      <c r="P22" s="27"/>
      <c r="Q22" s="213"/>
    </row>
    <row r="23" ht="24" customHeight="1" spans="1:17">
      <c r="A23" s="93"/>
      <c r="B23" s="262" t="s">
        <v>358</v>
      </c>
      <c r="C23" s="262" t="s">
        <v>359</v>
      </c>
      <c r="D23" s="213" t="s">
        <v>304</v>
      </c>
      <c r="E23" s="263">
        <v>55</v>
      </c>
      <c r="F23" s="264"/>
      <c r="G23" s="264"/>
      <c r="H23" s="265"/>
      <c r="I23" s="258" t="s">
        <v>71</v>
      </c>
      <c r="J23" s="213" t="s">
        <v>346</v>
      </c>
      <c r="K23" s="213" t="s">
        <v>347</v>
      </c>
      <c r="L23" s="213">
        <v>1</v>
      </c>
      <c r="M23" s="205" t="s">
        <v>41</v>
      </c>
      <c r="N23" s="27">
        <v>120</v>
      </c>
      <c r="O23" s="286"/>
      <c r="P23" s="27"/>
      <c r="Q23" s="213"/>
    </row>
    <row r="24" ht="24" customHeight="1" spans="1:17">
      <c r="A24" s="93"/>
      <c r="B24" s="262"/>
      <c r="C24" s="262"/>
      <c r="D24" s="213" t="s">
        <v>348</v>
      </c>
      <c r="E24" s="263"/>
      <c r="F24" s="264"/>
      <c r="G24" s="264"/>
      <c r="H24" s="265"/>
      <c r="I24" s="262"/>
      <c r="J24" s="213"/>
      <c r="K24" s="213"/>
      <c r="L24" s="213">
        <v>1</v>
      </c>
      <c r="M24" s="205" t="s">
        <v>41</v>
      </c>
      <c r="N24" s="27">
        <v>240</v>
      </c>
      <c r="O24" s="286"/>
      <c r="P24" s="27"/>
      <c r="Q24" s="213"/>
    </row>
    <row r="25" ht="24" customHeight="1" spans="1:17">
      <c r="A25" s="93"/>
      <c r="B25" s="262"/>
      <c r="C25" s="262"/>
      <c r="D25" s="213" t="s">
        <v>349</v>
      </c>
      <c r="E25" s="263"/>
      <c r="F25" s="264"/>
      <c r="G25" s="264"/>
      <c r="H25" s="265"/>
      <c r="I25" s="262"/>
      <c r="J25" s="213"/>
      <c r="K25" s="213"/>
      <c r="L25" s="213">
        <v>1</v>
      </c>
      <c r="M25" s="205" t="s">
        <v>41</v>
      </c>
      <c r="N25" s="27">
        <v>320</v>
      </c>
      <c r="O25" s="286"/>
      <c r="P25" s="27"/>
      <c r="Q25" s="213"/>
    </row>
    <row r="26" ht="24" customHeight="1" spans="1:17">
      <c r="A26" s="93"/>
      <c r="B26" s="262"/>
      <c r="C26" s="262"/>
      <c r="D26" s="213" t="s">
        <v>350</v>
      </c>
      <c r="E26" s="263"/>
      <c r="F26" s="264"/>
      <c r="G26" s="264"/>
      <c r="H26" s="265"/>
      <c r="I26" s="262"/>
      <c r="J26" s="213"/>
      <c r="K26" s="213"/>
      <c r="L26" s="213">
        <v>1</v>
      </c>
      <c r="M26" s="205" t="s">
        <v>41</v>
      </c>
      <c r="N26" s="27">
        <v>240</v>
      </c>
      <c r="O26" s="286"/>
      <c r="P26" s="27"/>
      <c r="Q26" s="213"/>
    </row>
    <row r="27" ht="24" customHeight="1" spans="1:17">
      <c r="A27" s="93"/>
      <c r="B27" s="269"/>
      <c r="C27" s="269"/>
      <c r="D27" s="213" t="s">
        <v>351</v>
      </c>
      <c r="E27" s="266"/>
      <c r="F27" s="267"/>
      <c r="G27" s="267"/>
      <c r="H27" s="268"/>
      <c r="I27" s="269"/>
      <c r="J27" s="213"/>
      <c r="K27" s="213"/>
      <c r="L27" s="213">
        <v>1</v>
      </c>
      <c r="M27" s="205" t="s">
        <v>41</v>
      </c>
      <c r="N27" s="27">
        <v>320</v>
      </c>
      <c r="O27" s="286"/>
      <c r="P27" s="27"/>
      <c r="Q27" s="213"/>
    </row>
    <row r="28" ht="24" customHeight="1" spans="1:17">
      <c r="A28" s="93"/>
      <c r="B28" s="262" t="s">
        <v>360</v>
      </c>
      <c r="C28" s="262" t="s">
        <v>361</v>
      </c>
      <c r="D28" s="213" t="s">
        <v>304</v>
      </c>
      <c r="E28" s="263">
        <v>45</v>
      </c>
      <c r="F28" s="264"/>
      <c r="G28" s="264"/>
      <c r="H28" s="265"/>
      <c r="I28" s="258" t="s">
        <v>71</v>
      </c>
      <c r="J28" s="213" t="s">
        <v>346</v>
      </c>
      <c r="K28" s="213" t="s">
        <v>347</v>
      </c>
      <c r="L28" s="213">
        <v>1</v>
      </c>
      <c r="M28" s="205" t="s">
        <v>41</v>
      </c>
      <c r="N28" s="27">
        <v>120</v>
      </c>
      <c r="O28" s="286"/>
      <c r="P28" s="27"/>
      <c r="Q28" s="213"/>
    </row>
    <row r="29" ht="24" customHeight="1" spans="1:17">
      <c r="A29" s="93"/>
      <c r="B29" s="262"/>
      <c r="C29" s="262"/>
      <c r="D29" s="213" t="s">
        <v>348</v>
      </c>
      <c r="E29" s="263"/>
      <c r="F29" s="264"/>
      <c r="G29" s="264"/>
      <c r="H29" s="265"/>
      <c r="I29" s="262"/>
      <c r="J29" s="213"/>
      <c r="K29" s="213"/>
      <c r="L29" s="213">
        <v>1</v>
      </c>
      <c r="M29" s="205" t="s">
        <v>41</v>
      </c>
      <c r="N29" s="27">
        <v>240</v>
      </c>
      <c r="O29" s="286"/>
      <c r="P29" s="27"/>
      <c r="Q29" s="213"/>
    </row>
    <row r="30" ht="24" customHeight="1" spans="1:17">
      <c r="A30" s="93"/>
      <c r="B30" s="262"/>
      <c r="C30" s="262"/>
      <c r="D30" s="213" t="s">
        <v>349</v>
      </c>
      <c r="E30" s="263"/>
      <c r="F30" s="264"/>
      <c r="G30" s="264"/>
      <c r="H30" s="265"/>
      <c r="I30" s="262"/>
      <c r="J30" s="213"/>
      <c r="K30" s="213"/>
      <c r="L30" s="213">
        <v>1</v>
      </c>
      <c r="M30" s="205" t="s">
        <v>41</v>
      </c>
      <c r="N30" s="27">
        <v>320</v>
      </c>
      <c r="O30" s="286"/>
      <c r="P30" s="27"/>
      <c r="Q30" s="213"/>
    </row>
    <row r="31" ht="24" customHeight="1" spans="1:17">
      <c r="A31" s="93"/>
      <c r="B31" s="262"/>
      <c r="C31" s="262"/>
      <c r="D31" s="213" t="s">
        <v>350</v>
      </c>
      <c r="E31" s="263"/>
      <c r="F31" s="264"/>
      <c r="G31" s="264"/>
      <c r="H31" s="265"/>
      <c r="I31" s="262"/>
      <c r="J31" s="213"/>
      <c r="K31" s="213"/>
      <c r="L31" s="213">
        <v>1</v>
      </c>
      <c r="M31" s="205" t="s">
        <v>41</v>
      </c>
      <c r="N31" s="27">
        <v>240</v>
      </c>
      <c r="O31" s="286"/>
      <c r="P31" s="27"/>
      <c r="Q31" s="213"/>
    </row>
    <row r="32" ht="24" customHeight="1" spans="1:17">
      <c r="A32" s="118"/>
      <c r="B32" s="269"/>
      <c r="C32" s="269"/>
      <c r="D32" s="213" t="s">
        <v>351</v>
      </c>
      <c r="E32" s="266"/>
      <c r="F32" s="267"/>
      <c r="G32" s="267"/>
      <c r="H32" s="268"/>
      <c r="I32" s="269"/>
      <c r="J32" s="213"/>
      <c r="K32" s="213"/>
      <c r="L32" s="213">
        <v>1</v>
      </c>
      <c r="M32" s="205" t="s">
        <v>41</v>
      </c>
      <c r="N32" s="27">
        <v>320</v>
      </c>
      <c r="O32" s="286"/>
      <c r="P32" s="27"/>
      <c r="Q32" s="213"/>
    </row>
    <row r="33" ht="24" customHeight="1" spans="1:17">
      <c r="A33" s="88" t="s">
        <v>343</v>
      </c>
      <c r="B33" s="88" t="s">
        <v>362</v>
      </c>
      <c r="C33" s="88" t="s">
        <v>363</v>
      </c>
      <c r="D33" s="88" t="s">
        <v>304</v>
      </c>
      <c r="E33" s="259">
        <v>30</v>
      </c>
      <c r="F33" s="260"/>
      <c r="G33" s="260"/>
      <c r="H33" s="261"/>
      <c r="I33" s="88" t="s">
        <v>71</v>
      </c>
      <c r="J33" s="88" t="s">
        <v>346</v>
      </c>
      <c r="K33" s="88" t="s">
        <v>364</v>
      </c>
      <c r="L33" s="213">
        <v>1</v>
      </c>
      <c r="M33" s="205" t="s">
        <v>41</v>
      </c>
      <c r="N33" s="27">
        <v>120</v>
      </c>
      <c r="O33" s="286"/>
      <c r="P33" s="27"/>
      <c r="Q33" s="213"/>
    </row>
    <row r="34" ht="24" customHeight="1" spans="1:17">
      <c r="A34" s="88"/>
      <c r="B34" s="88"/>
      <c r="C34" s="88"/>
      <c r="D34" s="88" t="s">
        <v>348</v>
      </c>
      <c r="E34" s="263"/>
      <c r="F34" s="264"/>
      <c r="G34" s="264"/>
      <c r="H34" s="265"/>
      <c r="I34" s="88"/>
      <c r="J34" s="88"/>
      <c r="K34" s="88"/>
      <c r="L34" s="213">
        <v>1</v>
      </c>
      <c r="M34" s="205" t="s">
        <v>41</v>
      </c>
      <c r="N34" s="27">
        <v>240</v>
      </c>
      <c r="O34" s="286"/>
      <c r="P34" s="27"/>
      <c r="Q34" s="213"/>
    </row>
    <row r="35" ht="24" customHeight="1" spans="1:17">
      <c r="A35" s="88"/>
      <c r="B35" s="88"/>
      <c r="C35" s="88"/>
      <c r="D35" s="88" t="s">
        <v>349</v>
      </c>
      <c r="E35" s="263"/>
      <c r="F35" s="264"/>
      <c r="G35" s="264"/>
      <c r="H35" s="265"/>
      <c r="I35" s="88"/>
      <c r="J35" s="88"/>
      <c r="K35" s="88"/>
      <c r="L35" s="213">
        <v>1</v>
      </c>
      <c r="M35" s="205" t="s">
        <v>41</v>
      </c>
      <c r="N35" s="27">
        <v>320</v>
      </c>
      <c r="O35" s="286"/>
      <c r="P35" s="27"/>
      <c r="Q35" s="213"/>
    </row>
    <row r="36" ht="24" customHeight="1" spans="1:17">
      <c r="A36" s="88"/>
      <c r="B36" s="88"/>
      <c r="C36" s="88"/>
      <c r="D36" s="88" t="s">
        <v>350</v>
      </c>
      <c r="E36" s="263"/>
      <c r="F36" s="264"/>
      <c r="G36" s="264"/>
      <c r="H36" s="265"/>
      <c r="I36" s="88"/>
      <c r="J36" s="88"/>
      <c r="K36" s="88"/>
      <c r="L36" s="213">
        <v>1</v>
      </c>
      <c r="M36" s="205" t="s">
        <v>41</v>
      </c>
      <c r="N36" s="27">
        <v>240</v>
      </c>
      <c r="O36" s="286"/>
      <c r="P36" s="27"/>
      <c r="Q36" s="213"/>
    </row>
    <row r="37" ht="24" customHeight="1" spans="1:17">
      <c r="A37" s="88"/>
      <c r="B37" s="88"/>
      <c r="C37" s="88"/>
      <c r="D37" s="88" t="s">
        <v>351</v>
      </c>
      <c r="E37" s="266"/>
      <c r="F37" s="267"/>
      <c r="G37" s="267"/>
      <c r="H37" s="268"/>
      <c r="I37" s="88"/>
      <c r="J37" s="88"/>
      <c r="K37" s="88"/>
      <c r="L37" s="213">
        <v>1</v>
      </c>
      <c r="M37" s="205" t="s">
        <v>41</v>
      </c>
      <c r="N37" s="27">
        <v>320</v>
      </c>
      <c r="O37" s="286"/>
      <c r="P37" s="27"/>
      <c r="Q37" s="213"/>
    </row>
    <row r="38" ht="24" customHeight="1" spans="1:17">
      <c r="A38" s="87" t="s">
        <v>343</v>
      </c>
      <c r="B38" s="88" t="s">
        <v>365</v>
      </c>
      <c r="C38" s="88" t="s">
        <v>366</v>
      </c>
      <c r="D38" s="88" t="s">
        <v>367</v>
      </c>
      <c r="E38" s="88">
        <v>30</v>
      </c>
      <c r="F38" s="88">
        <v>30</v>
      </c>
      <c r="G38" s="88">
        <v>30</v>
      </c>
      <c r="H38" s="88">
        <v>1380</v>
      </c>
      <c r="I38" s="89" t="s">
        <v>71</v>
      </c>
      <c r="J38" s="88" t="s">
        <v>368</v>
      </c>
      <c r="K38" s="88" t="s">
        <v>369</v>
      </c>
      <c r="L38" s="88">
        <v>4</v>
      </c>
      <c r="M38" s="205" t="s">
        <v>41</v>
      </c>
      <c r="N38" s="287">
        <v>64</v>
      </c>
      <c r="O38" s="286"/>
      <c r="P38" s="27"/>
      <c r="Q38" s="213"/>
    </row>
    <row r="39" ht="24" customHeight="1" spans="1:17">
      <c r="A39" s="93"/>
      <c r="B39" s="88"/>
      <c r="C39" s="88"/>
      <c r="D39" s="88" t="s">
        <v>370</v>
      </c>
      <c r="E39" s="88"/>
      <c r="F39" s="88"/>
      <c r="G39" s="88"/>
      <c r="H39" s="88"/>
      <c r="I39" s="89"/>
      <c r="J39" s="88"/>
      <c r="K39" s="88"/>
      <c r="L39" s="88">
        <v>4</v>
      </c>
      <c r="M39" s="205" t="s">
        <v>41</v>
      </c>
      <c r="N39" s="287">
        <v>120</v>
      </c>
      <c r="O39" s="286"/>
      <c r="P39" s="27"/>
      <c r="Q39" s="213"/>
    </row>
    <row r="40" ht="24" customHeight="1" spans="1:17">
      <c r="A40" s="93"/>
      <c r="B40" s="88"/>
      <c r="C40" s="88"/>
      <c r="D40" s="88" t="s">
        <v>371</v>
      </c>
      <c r="E40" s="88"/>
      <c r="F40" s="88"/>
      <c r="G40" s="88"/>
      <c r="H40" s="88"/>
      <c r="I40" s="89"/>
      <c r="J40" s="88"/>
      <c r="K40" s="88"/>
      <c r="L40" s="88">
        <v>4</v>
      </c>
      <c r="M40" s="205" t="s">
        <v>41</v>
      </c>
      <c r="N40" s="287">
        <v>120</v>
      </c>
      <c r="O40" s="286"/>
      <c r="P40" s="27"/>
      <c r="Q40" s="213"/>
    </row>
    <row r="41" ht="24" customHeight="1" spans="1:17">
      <c r="A41" s="93"/>
      <c r="B41" s="88"/>
      <c r="C41" s="88"/>
      <c r="D41" s="88" t="s">
        <v>372</v>
      </c>
      <c r="E41" s="88"/>
      <c r="F41" s="88"/>
      <c r="G41" s="88"/>
      <c r="H41" s="88"/>
      <c r="I41" s="89"/>
      <c r="J41" s="88"/>
      <c r="K41" s="88"/>
      <c r="L41" s="88">
        <v>4</v>
      </c>
      <c r="M41" s="205" t="s">
        <v>41</v>
      </c>
      <c r="N41" s="287">
        <v>120</v>
      </c>
      <c r="O41" s="286"/>
      <c r="P41" s="27"/>
      <c r="Q41" s="213"/>
    </row>
    <row r="42" ht="24" customHeight="1" spans="1:17">
      <c r="A42" s="93"/>
      <c r="B42" s="87" t="s">
        <v>365</v>
      </c>
      <c r="C42" s="87" t="s">
        <v>373</v>
      </c>
      <c r="D42" s="88" t="s">
        <v>367</v>
      </c>
      <c r="E42" s="87">
        <v>6000</v>
      </c>
      <c r="F42" s="87">
        <v>700</v>
      </c>
      <c r="G42" s="87">
        <v>50</v>
      </c>
      <c r="H42" s="87">
        <v>30</v>
      </c>
      <c r="I42" s="89" t="s">
        <v>71</v>
      </c>
      <c r="J42" s="88" t="s">
        <v>368</v>
      </c>
      <c r="K42" s="88" t="s">
        <v>369</v>
      </c>
      <c r="L42" s="88">
        <v>4</v>
      </c>
      <c r="M42" s="205" t="s">
        <v>41</v>
      </c>
      <c r="N42" s="287">
        <v>64</v>
      </c>
      <c r="O42" s="286"/>
      <c r="P42" s="27"/>
      <c r="Q42" s="213"/>
    </row>
    <row r="43" ht="24" customHeight="1" spans="1:17">
      <c r="A43" s="93"/>
      <c r="B43" s="93"/>
      <c r="C43" s="93"/>
      <c r="D43" s="88" t="s">
        <v>370</v>
      </c>
      <c r="E43" s="93"/>
      <c r="F43" s="93"/>
      <c r="G43" s="93"/>
      <c r="H43" s="93"/>
      <c r="I43" s="89"/>
      <c r="J43" s="88"/>
      <c r="K43" s="88"/>
      <c r="L43" s="88">
        <v>4</v>
      </c>
      <c r="M43" s="205" t="s">
        <v>41</v>
      </c>
      <c r="N43" s="287">
        <v>120</v>
      </c>
      <c r="O43" s="286"/>
      <c r="P43" s="27"/>
      <c r="Q43" s="213"/>
    </row>
    <row r="44" ht="24" customHeight="1" spans="1:17">
      <c r="A44" s="93"/>
      <c r="B44" s="93"/>
      <c r="C44" s="93"/>
      <c r="D44" s="88" t="s">
        <v>371</v>
      </c>
      <c r="E44" s="93"/>
      <c r="F44" s="93"/>
      <c r="G44" s="93"/>
      <c r="H44" s="93"/>
      <c r="I44" s="89"/>
      <c r="J44" s="88"/>
      <c r="K44" s="88"/>
      <c r="L44" s="88">
        <v>4</v>
      </c>
      <c r="M44" s="205" t="s">
        <v>41</v>
      </c>
      <c r="N44" s="287">
        <v>120</v>
      </c>
      <c r="O44" s="286"/>
      <c r="P44" s="27"/>
      <c r="Q44" s="213"/>
    </row>
    <row r="45" ht="24" customHeight="1" spans="1:17">
      <c r="A45" s="93"/>
      <c r="B45" s="118"/>
      <c r="C45" s="118"/>
      <c r="D45" s="88" t="s">
        <v>372</v>
      </c>
      <c r="E45" s="118"/>
      <c r="F45" s="118"/>
      <c r="G45" s="118"/>
      <c r="H45" s="118"/>
      <c r="I45" s="89"/>
      <c r="J45" s="88"/>
      <c r="K45" s="88"/>
      <c r="L45" s="88">
        <v>4</v>
      </c>
      <c r="M45" s="205" t="s">
        <v>41</v>
      </c>
      <c r="N45" s="287">
        <v>120</v>
      </c>
      <c r="O45" s="286"/>
      <c r="P45" s="27"/>
      <c r="Q45" s="213"/>
    </row>
    <row r="46" ht="24" customHeight="1" spans="1:17">
      <c r="A46" s="93"/>
      <c r="B46" s="88" t="s">
        <v>374</v>
      </c>
      <c r="C46" s="88" t="s">
        <v>375</v>
      </c>
      <c r="D46" s="88" t="s">
        <v>367</v>
      </c>
      <c r="E46" s="88">
        <v>4124</v>
      </c>
      <c r="F46" s="88"/>
      <c r="G46" s="88"/>
      <c r="H46" s="88"/>
      <c r="I46" s="89" t="s">
        <v>71</v>
      </c>
      <c r="J46" s="88" t="s">
        <v>368</v>
      </c>
      <c r="K46" s="88" t="s">
        <v>369</v>
      </c>
      <c r="L46" s="88">
        <v>1</v>
      </c>
      <c r="M46" s="205" t="s">
        <v>41</v>
      </c>
      <c r="N46" s="287">
        <v>64</v>
      </c>
      <c r="O46" s="286"/>
      <c r="P46" s="27"/>
      <c r="Q46" s="213"/>
    </row>
    <row r="47" ht="24" customHeight="1" spans="1:17">
      <c r="A47" s="93"/>
      <c r="B47" s="88"/>
      <c r="C47" s="88"/>
      <c r="D47" s="88" t="s">
        <v>370</v>
      </c>
      <c r="E47" s="182"/>
      <c r="F47" s="97"/>
      <c r="G47" s="97"/>
      <c r="H47" s="98"/>
      <c r="I47" s="89"/>
      <c r="J47" s="88"/>
      <c r="K47" s="88"/>
      <c r="L47" s="88">
        <v>1</v>
      </c>
      <c r="M47" s="205" t="s">
        <v>41</v>
      </c>
      <c r="N47" s="287">
        <v>120</v>
      </c>
      <c r="O47" s="286"/>
      <c r="P47" s="27"/>
      <c r="Q47" s="213"/>
    </row>
    <row r="48" ht="24" customHeight="1" spans="1:17">
      <c r="A48" s="93"/>
      <c r="B48" s="88"/>
      <c r="C48" s="88"/>
      <c r="D48" s="88" t="s">
        <v>371</v>
      </c>
      <c r="E48" s="182"/>
      <c r="F48" s="97"/>
      <c r="G48" s="97"/>
      <c r="H48" s="98"/>
      <c r="I48" s="89"/>
      <c r="J48" s="88"/>
      <c r="K48" s="88"/>
      <c r="L48" s="88">
        <v>1</v>
      </c>
      <c r="M48" s="205" t="s">
        <v>41</v>
      </c>
      <c r="N48" s="287">
        <v>120</v>
      </c>
      <c r="O48" s="286"/>
      <c r="P48" s="27"/>
      <c r="Q48" s="213"/>
    </row>
    <row r="49" ht="87" customHeight="1" spans="1:17">
      <c r="A49" s="93"/>
      <c r="B49" s="88"/>
      <c r="C49" s="88"/>
      <c r="D49" s="88" t="s">
        <v>372</v>
      </c>
      <c r="E49" s="183"/>
      <c r="F49" s="99"/>
      <c r="G49" s="99"/>
      <c r="H49" s="100"/>
      <c r="I49" s="89"/>
      <c r="J49" s="88"/>
      <c r="K49" s="88"/>
      <c r="L49" s="88">
        <v>1</v>
      </c>
      <c r="M49" s="205" t="s">
        <v>41</v>
      </c>
      <c r="N49" s="287">
        <v>120</v>
      </c>
      <c r="O49" s="286"/>
      <c r="P49" s="27"/>
      <c r="Q49" s="213"/>
    </row>
    <row r="50" ht="24" customHeight="1" spans="1:17">
      <c r="A50" s="93"/>
      <c r="B50" s="270" t="s">
        <v>376</v>
      </c>
      <c r="C50" s="270" t="s">
        <v>377</v>
      </c>
      <c r="D50" s="271" t="s">
        <v>304</v>
      </c>
      <c r="E50" s="213">
        <v>80</v>
      </c>
      <c r="F50" s="213"/>
      <c r="G50" s="213"/>
      <c r="H50" s="213"/>
      <c r="I50" s="288" t="s">
        <v>378</v>
      </c>
      <c r="J50" s="289" t="s">
        <v>379</v>
      </c>
      <c r="K50" s="289" t="s">
        <v>380</v>
      </c>
      <c r="L50" s="213">
        <v>1</v>
      </c>
      <c r="M50" s="205" t="s">
        <v>41</v>
      </c>
      <c r="N50" s="287">
        <v>120</v>
      </c>
      <c r="O50" s="286"/>
      <c r="P50" s="27"/>
      <c r="Q50" s="213"/>
    </row>
    <row r="51" ht="24" customHeight="1" spans="1:17">
      <c r="A51" s="93"/>
      <c r="B51" s="272"/>
      <c r="C51" s="272"/>
      <c r="D51" s="271" t="s">
        <v>381</v>
      </c>
      <c r="E51" s="273"/>
      <c r="F51" s="274"/>
      <c r="G51" s="274"/>
      <c r="H51" s="275"/>
      <c r="I51" s="290"/>
      <c r="J51" s="291"/>
      <c r="K51" s="291"/>
      <c r="L51" s="213">
        <v>1</v>
      </c>
      <c r="M51" s="205" t="s">
        <v>41</v>
      </c>
      <c r="N51" s="287">
        <v>240</v>
      </c>
      <c r="O51" s="286"/>
      <c r="P51" s="27"/>
      <c r="Q51" s="213"/>
    </row>
    <row r="52" ht="24" customHeight="1" spans="1:17">
      <c r="A52" s="93"/>
      <c r="B52" s="272"/>
      <c r="C52" s="272"/>
      <c r="D52" s="271" t="s">
        <v>382</v>
      </c>
      <c r="E52" s="273"/>
      <c r="F52" s="274"/>
      <c r="G52" s="274"/>
      <c r="H52" s="275"/>
      <c r="I52" s="290"/>
      <c r="J52" s="291"/>
      <c r="K52" s="291"/>
      <c r="L52" s="213">
        <v>1</v>
      </c>
      <c r="M52" s="205" t="s">
        <v>41</v>
      </c>
      <c r="N52" s="287">
        <v>160</v>
      </c>
      <c r="O52" s="286"/>
      <c r="P52" s="27"/>
      <c r="Q52" s="213"/>
    </row>
    <row r="53" ht="24" customHeight="1" spans="1:17">
      <c r="A53" s="93"/>
      <c r="B53" s="272"/>
      <c r="C53" s="272"/>
      <c r="D53" s="271" t="s">
        <v>383</v>
      </c>
      <c r="E53" s="273"/>
      <c r="F53" s="274"/>
      <c r="G53" s="274"/>
      <c r="H53" s="275"/>
      <c r="I53" s="290"/>
      <c r="J53" s="291"/>
      <c r="K53" s="291"/>
      <c r="L53" s="213">
        <v>1</v>
      </c>
      <c r="M53" s="205" t="s">
        <v>41</v>
      </c>
      <c r="N53" s="287">
        <v>240</v>
      </c>
      <c r="O53" s="286"/>
      <c r="P53" s="27"/>
      <c r="Q53" s="213"/>
    </row>
    <row r="54" ht="24" customHeight="1" spans="1:17">
      <c r="A54" s="93"/>
      <c r="B54" s="272"/>
      <c r="C54" s="272"/>
      <c r="D54" s="271" t="s">
        <v>371</v>
      </c>
      <c r="E54" s="273"/>
      <c r="F54" s="274"/>
      <c r="G54" s="274"/>
      <c r="H54" s="275"/>
      <c r="I54" s="290"/>
      <c r="J54" s="291"/>
      <c r="K54" s="291"/>
      <c r="L54" s="213">
        <v>1</v>
      </c>
      <c r="M54" s="205" t="s">
        <v>41</v>
      </c>
      <c r="N54" s="287">
        <v>160</v>
      </c>
      <c r="O54" s="286"/>
      <c r="P54" s="27"/>
      <c r="Q54" s="213"/>
    </row>
    <row r="55" ht="24" customHeight="1" spans="1:17">
      <c r="A55" s="93"/>
      <c r="B55" s="276"/>
      <c r="C55" s="276"/>
      <c r="D55" s="271" t="s">
        <v>384</v>
      </c>
      <c r="E55" s="277"/>
      <c r="F55" s="278"/>
      <c r="G55" s="278"/>
      <c r="H55" s="279"/>
      <c r="I55" s="292"/>
      <c r="J55" s="293"/>
      <c r="K55" s="293"/>
      <c r="L55" s="213">
        <v>1</v>
      </c>
      <c r="M55" s="205" t="s">
        <v>41</v>
      </c>
      <c r="N55" s="287">
        <v>160</v>
      </c>
      <c r="O55" s="286"/>
      <c r="P55" s="27"/>
      <c r="Q55" s="213"/>
    </row>
    <row r="56" ht="24" customHeight="1" spans="1:17">
      <c r="A56" s="93"/>
      <c r="B56" s="270" t="s">
        <v>385</v>
      </c>
      <c r="C56" s="270" t="s">
        <v>386</v>
      </c>
      <c r="D56" s="271" t="s">
        <v>304</v>
      </c>
      <c r="E56" s="213" t="s">
        <v>214</v>
      </c>
      <c r="F56" s="213"/>
      <c r="G56" s="213"/>
      <c r="H56" s="213"/>
      <c r="I56" s="290" t="s">
        <v>71</v>
      </c>
      <c r="J56" s="289" t="s">
        <v>379</v>
      </c>
      <c r="K56" s="289" t="s">
        <v>380</v>
      </c>
      <c r="L56" s="213">
        <v>5</v>
      </c>
      <c r="M56" s="205" t="s">
        <v>41</v>
      </c>
      <c r="N56" s="287">
        <v>120</v>
      </c>
      <c r="O56" s="286"/>
      <c r="P56" s="27"/>
      <c r="Q56" s="213"/>
    </row>
    <row r="57" ht="24" customHeight="1" spans="1:17">
      <c r="A57" s="93"/>
      <c r="B57" s="272"/>
      <c r="C57" s="272"/>
      <c r="D57" s="271" t="s">
        <v>381</v>
      </c>
      <c r="E57" s="273"/>
      <c r="F57" s="274"/>
      <c r="G57" s="274"/>
      <c r="H57" s="275"/>
      <c r="I57" s="290"/>
      <c r="J57" s="291"/>
      <c r="K57" s="291"/>
      <c r="L57" s="213">
        <v>5</v>
      </c>
      <c r="M57" s="205" t="s">
        <v>41</v>
      </c>
      <c r="N57" s="287">
        <v>240</v>
      </c>
      <c r="O57" s="286"/>
      <c r="P57" s="27"/>
      <c r="Q57" s="213"/>
    </row>
    <row r="58" ht="24" customHeight="1" spans="1:17">
      <c r="A58" s="93"/>
      <c r="B58" s="272"/>
      <c r="C58" s="272"/>
      <c r="D58" s="271" t="s">
        <v>382</v>
      </c>
      <c r="E58" s="273"/>
      <c r="F58" s="274"/>
      <c r="G58" s="274"/>
      <c r="H58" s="275"/>
      <c r="I58" s="290"/>
      <c r="J58" s="291"/>
      <c r="K58" s="291"/>
      <c r="L58" s="213">
        <v>5</v>
      </c>
      <c r="M58" s="205" t="s">
        <v>41</v>
      </c>
      <c r="N58" s="287">
        <v>160</v>
      </c>
      <c r="O58" s="286"/>
      <c r="P58" s="27"/>
      <c r="Q58" s="213"/>
    </row>
    <row r="59" ht="24" customHeight="1" spans="1:17">
      <c r="A59" s="93"/>
      <c r="B59" s="272"/>
      <c r="C59" s="272"/>
      <c r="D59" s="271" t="s">
        <v>383</v>
      </c>
      <c r="E59" s="273"/>
      <c r="F59" s="274"/>
      <c r="G59" s="274"/>
      <c r="H59" s="275"/>
      <c r="I59" s="290"/>
      <c r="J59" s="291"/>
      <c r="K59" s="291"/>
      <c r="L59" s="213">
        <v>5</v>
      </c>
      <c r="M59" s="205" t="s">
        <v>41</v>
      </c>
      <c r="N59" s="287">
        <v>240</v>
      </c>
      <c r="O59" s="286"/>
      <c r="P59" s="27"/>
      <c r="Q59" s="213"/>
    </row>
    <row r="60" ht="24" customHeight="1" spans="1:17">
      <c r="A60" s="93"/>
      <c r="B60" s="272"/>
      <c r="C60" s="272"/>
      <c r="D60" s="271" t="s">
        <v>371</v>
      </c>
      <c r="E60" s="273"/>
      <c r="F60" s="274"/>
      <c r="G60" s="274"/>
      <c r="H60" s="275"/>
      <c r="I60" s="290"/>
      <c r="J60" s="291"/>
      <c r="K60" s="291"/>
      <c r="L60" s="213">
        <v>5</v>
      </c>
      <c r="M60" s="205" t="s">
        <v>41</v>
      </c>
      <c r="N60" s="287">
        <v>160</v>
      </c>
      <c r="O60" s="286"/>
      <c r="P60" s="27"/>
      <c r="Q60" s="213"/>
    </row>
    <row r="61" ht="24" customHeight="1" spans="1:17">
      <c r="A61" s="118"/>
      <c r="B61" s="276"/>
      <c r="C61" s="276"/>
      <c r="D61" s="271" t="s">
        <v>384</v>
      </c>
      <c r="E61" s="277"/>
      <c r="F61" s="278"/>
      <c r="G61" s="278"/>
      <c r="H61" s="279"/>
      <c r="I61" s="292"/>
      <c r="J61" s="293"/>
      <c r="K61" s="293"/>
      <c r="L61" s="213">
        <v>5</v>
      </c>
      <c r="M61" s="205" t="s">
        <v>41</v>
      </c>
      <c r="N61" s="287">
        <v>160</v>
      </c>
      <c r="O61" s="286"/>
      <c r="P61" s="27"/>
      <c r="Q61" s="213"/>
    </row>
    <row r="62" ht="24" customHeight="1" spans="1:17">
      <c r="A62" s="88"/>
      <c r="B62" s="88" t="s">
        <v>387</v>
      </c>
      <c r="C62" s="88" t="s">
        <v>388</v>
      </c>
      <c r="D62" s="88" t="s">
        <v>287</v>
      </c>
      <c r="E62" s="280">
        <v>4.2</v>
      </c>
      <c r="F62" s="281"/>
      <c r="G62" s="281"/>
      <c r="H62" s="282"/>
      <c r="I62" s="88" t="s">
        <v>389</v>
      </c>
      <c r="J62" s="88" t="s">
        <v>289</v>
      </c>
      <c r="K62" s="88" t="s">
        <v>390</v>
      </c>
      <c r="L62" s="88">
        <v>1</v>
      </c>
      <c r="M62" s="88" t="s">
        <v>86</v>
      </c>
      <c r="N62" s="287">
        <v>120</v>
      </c>
      <c r="O62" s="286"/>
      <c r="P62" s="27"/>
      <c r="Q62" s="213"/>
    </row>
    <row r="63" ht="24" customHeight="1" spans="1:17">
      <c r="A63" s="88"/>
      <c r="B63" s="88"/>
      <c r="C63" s="88"/>
      <c r="D63" s="88" t="s">
        <v>291</v>
      </c>
      <c r="E63" s="283"/>
      <c r="F63" s="284"/>
      <c r="G63" s="284"/>
      <c r="H63" s="285"/>
      <c r="I63" s="88"/>
      <c r="J63" s="88"/>
      <c r="K63" s="88"/>
      <c r="L63" s="88">
        <v>1</v>
      </c>
      <c r="M63" s="88" t="s">
        <v>86</v>
      </c>
      <c r="N63" s="287">
        <v>40</v>
      </c>
      <c r="O63" s="286"/>
      <c r="P63" s="27"/>
      <c r="Q63" s="213"/>
    </row>
    <row r="64" ht="24" customHeight="1" spans="1:17">
      <c r="A64" s="88"/>
      <c r="B64" s="88"/>
      <c r="C64" s="88"/>
      <c r="D64" s="88" t="s">
        <v>292</v>
      </c>
      <c r="E64" s="283"/>
      <c r="F64" s="284"/>
      <c r="G64" s="284"/>
      <c r="H64" s="285"/>
      <c r="I64" s="88"/>
      <c r="J64" s="88"/>
      <c r="K64" s="88"/>
      <c r="L64" s="88">
        <v>1</v>
      </c>
      <c r="M64" s="88" t="s">
        <v>86</v>
      </c>
      <c r="N64" s="287">
        <v>64</v>
      </c>
      <c r="O64" s="286"/>
      <c r="P64" s="27"/>
      <c r="Q64" s="213"/>
    </row>
    <row r="65" ht="24" customHeight="1" spans="1:17">
      <c r="A65" s="88"/>
      <c r="B65" s="88"/>
      <c r="C65" s="88"/>
      <c r="D65" s="294" t="s">
        <v>293</v>
      </c>
      <c r="E65" s="283"/>
      <c r="F65" s="284"/>
      <c r="G65" s="284"/>
      <c r="H65" s="285"/>
      <c r="I65" s="88"/>
      <c r="J65" s="88"/>
      <c r="K65" s="88"/>
      <c r="L65" s="88">
        <v>1</v>
      </c>
      <c r="M65" s="88" t="s">
        <v>86</v>
      </c>
      <c r="N65" s="287">
        <v>40</v>
      </c>
      <c r="O65" s="286"/>
      <c r="P65" s="27"/>
      <c r="Q65" s="213"/>
    </row>
    <row r="66" ht="24" customHeight="1" spans="1:17">
      <c r="A66" s="88"/>
      <c r="B66" s="88"/>
      <c r="C66" s="88"/>
      <c r="D66" s="88" t="s">
        <v>294</v>
      </c>
      <c r="E66" s="295"/>
      <c r="F66" s="296"/>
      <c r="G66" s="296"/>
      <c r="H66" s="297"/>
      <c r="I66" s="88"/>
      <c r="J66" s="88"/>
      <c r="K66" s="88"/>
      <c r="L66" s="88">
        <v>1</v>
      </c>
      <c r="M66" s="88" t="s">
        <v>86</v>
      </c>
      <c r="N66" s="287">
        <v>40</v>
      </c>
      <c r="O66" s="286"/>
      <c r="P66" s="27"/>
      <c r="Q66" s="213"/>
    </row>
    <row r="67" ht="24" customHeight="1" spans="1:17">
      <c r="A67" s="88" t="s">
        <v>343</v>
      </c>
      <c r="B67" s="102" t="s">
        <v>391</v>
      </c>
      <c r="C67" s="102" t="s">
        <v>392</v>
      </c>
      <c r="D67" s="88" t="s">
        <v>393</v>
      </c>
      <c r="E67" s="181" t="s">
        <v>394</v>
      </c>
      <c r="F67" s="107"/>
      <c r="G67" s="107"/>
      <c r="H67" s="108"/>
      <c r="I67" s="88" t="s">
        <v>244</v>
      </c>
      <c r="J67" s="88" t="s">
        <v>395</v>
      </c>
      <c r="K67" s="88" t="s">
        <v>396</v>
      </c>
      <c r="L67" s="88">
        <v>11</v>
      </c>
      <c r="M67" s="205" t="s">
        <v>41</v>
      </c>
      <c r="N67" s="287">
        <v>80</v>
      </c>
      <c r="O67" s="286"/>
      <c r="P67" s="27"/>
      <c r="Q67" s="213"/>
    </row>
    <row r="68" ht="24" customHeight="1" spans="1:17">
      <c r="A68" s="88"/>
      <c r="B68" s="102"/>
      <c r="C68" s="102"/>
      <c r="D68" s="88" t="s">
        <v>397</v>
      </c>
      <c r="E68" s="182"/>
      <c r="F68" s="97"/>
      <c r="G68" s="97"/>
      <c r="H68" s="98"/>
      <c r="I68" s="88"/>
      <c r="J68" s="88"/>
      <c r="K68" s="88"/>
      <c r="L68" s="88">
        <v>11</v>
      </c>
      <c r="M68" s="205" t="s">
        <v>41</v>
      </c>
      <c r="N68" s="287">
        <v>40</v>
      </c>
      <c r="O68" s="286"/>
      <c r="P68" s="27"/>
      <c r="Q68" s="213"/>
    </row>
    <row r="69" ht="24" customHeight="1" spans="1:17">
      <c r="A69" s="88"/>
      <c r="B69" s="102"/>
      <c r="C69" s="102"/>
      <c r="D69" s="88" t="s">
        <v>398</v>
      </c>
      <c r="E69" s="182"/>
      <c r="F69" s="97"/>
      <c r="G69" s="97"/>
      <c r="H69" s="98"/>
      <c r="I69" s="88"/>
      <c r="J69" s="88"/>
      <c r="K69" s="88"/>
      <c r="L69" s="88">
        <v>11</v>
      </c>
      <c r="M69" s="205" t="s">
        <v>41</v>
      </c>
      <c r="N69" s="287">
        <v>40</v>
      </c>
      <c r="O69" s="286"/>
      <c r="P69" s="27"/>
      <c r="Q69" s="213"/>
    </row>
    <row r="70" ht="24" customHeight="1" spans="1:17">
      <c r="A70" s="88"/>
      <c r="B70" s="102"/>
      <c r="C70" s="102"/>
      <c r="D70" s="88" t="s">
        <v>399</v>
      </c>
      <c r="E70" s="182"/>
      <c r="F70" s="97"/>
      <c r="G70" s="97"/>
      <c r="H70" s="98"/>
      <c r="I70" s="88"/>
      <c r="J70" s="88"/>
      <c r="K70" s="88"/>
      <c r="L70" s="88">
        <v>11</v>
      </c>
      <c r="M70" s="205" t="s">
        <v>41</v>
      </c>
      <c r="N70" s="287">
        <v>120</v>
      </c>
      <c r="O70" s="286"/>
      <c r="P70" s="27"/>
      <c r="Q70" s="213"/>
    </row>
    <row r="71" ht="24" customHeight="1" spans="1:17">
      <c r="A71" s="88"/>
      <c r="B71" s="102"/>
      <c r="C71" s="102"/>
      <c r="D71" s="88" t="s">
        <v>400</v>
      </c>
      <c r="E71" s="182"/>
      <c r="F71" s="97"/>
      <c r="G71" s="97"/>
      <c r="H71" s="98"/>
      <c r="I71" s="88"/>
      <c r="J71" s="88"/>
      <c r="K71" s="88"/>
      <c r="L71" s="88">
        <v>11</v>
      </c>
      <c r="M71" s="205" t="s">
        <v>41</v>
      </c>
      <c r="N71" s="287">
        <v>120</v>
      </c>
      <c r="O71" s="286"/>
      <c r="P71" s="27"/>
      <c r="Q71" s="213"/>
    </row>
    <row r="72" ht="24" customHeight="1" spans="1:17">
      <c r="A72" s="88"/>
      <c r="B72" s="102"/>
      <c r="C72" s="102"/>
      <c r="D72" s="88" t="s">
        <v>401</v>
      </c>
      <c r="E72" s="182"/>
      <c r="F72" s="97"/>
      <c r="G72" s="97"/>
      <c r="H72" s="98"/>
      <c r="I72" s="88"/>
      <c r="J72" s="88"/>
      <c r="K72" s="88"/>
      <c r="L72" s="88">
        <v>11</v>
      </c>
      <c r="M72" s="205" t="s">
        <v>41</v>
      </c>
      <c r="N72" s="287">
        <v>240</v>
      </c>
      <c r="O72" s="286"/>
      <c r="P72" s="27"/>
      <c r="Q72" s="213"/>
    </row>
    <row r="73" ht="24" customHeight="1" spans="1:17">
      <c r="A73" s="88"/>
      <c r="B73" s="102"/>
      <c r="C73" s="102"/>
      <c r="D73" s="88" t="s">
        <v>371</v>
      </c>
      <c r="E73" s="183"/>
      <c r="F73" s="99"/>
      <c r="G73" s="99"/>
      <c r="H73" s="100"/>
      <c r="I73" s="88"/>
      <c r="J73" s="88"/>
      <c r="K73" s="88"/>
      <c r="L73" s="88">
        <v>11</v>
      </c>
      <c r="M73" s="205" t="s">
        <v>41</v>
      </c>
      <c r="N73" s="287">
        <v>120</v>
      </c>
      <c r="O73" s="286"/>
      <c r="P73" s="27"/>
      <c r="Q73" s="213"/>
    </row>
    <row r="74" ht="24" customHeight="1" spans="1:17">
      <c r="A74" s="93"/>
      <c r="B74" s="270" t="s">
        <v>402</v>
      </c>
      <c r="C74" s="270" t="s">
        <v>402</v>
      </c>
      <c r="D74" s="89" t="s">
        <v>403</v>
      </c>
      <c r="E74" s="193" t="s">
        <v>404</v>
      </c>
      <c r="F74" s="194"/>
      <c r="G74" s="194"/>
      <c r="H74" s="195"/>
      <c r="I74" s="138" t="s">
        <v>244</v>
      </c>
      <c r="J74" s="87" t="s">
        <v>405</v>
      </c>
      <c r="K74" s="87" t="s">
        <v>214</v>
      </c>
      <c r="L74" s="88">
        <v>7</v>
      </c>
      <c r="M74" s="205" t="s">
        <v>41</v>
      </c>
      <c r="N74" s="287">
        <v>80</v>
      </c>
      <c r="O74" s="286"/>
      <c r="P74" s="27"/>
      <c r="Q74" s="213"/>
    </row>
    <row r="75" ht="24" customHeight="1" spans="1:17">
      <c r="A75" s="93"/>
      <c r="B75" s="272"/>
      <c r="C75" s="272"/>
      <c r="D75" s="89" t="s">
        <v>371</v>
      </c>
      <c r="E75" s="196"/>
      <c r="F75" s="197"/>
      <c r="G75" s="197"/>
      <c r="H75" s="198"/>
      <c r="I75" s="299"/>
      <c r="J75" s="93"/>
      <c r="K75" s="93"/>
      <c r="L75" s="88">
        <v>7</v>
      </c>
      <c r="M75" s="205" t="s">
        <v>41</v>
      </c>
      <c r="N75" s="287">
        <v>120</v>
      </c>
      <c r="O75" s="286"/>
      <c r="P75" s="27"/>
      <c r="Q75" s="213"/>
    </row>
    <row r="76" ht="24" customHeight="1" spans="1:17">
      <c r="A76" s="93"/>
      <c r="B76" s="272"/>
      <c r="C76" s="272"/>
      <c r="D76" s="89" t="s">
        <v>406</v>
      </c>
      <c r="E76" s="196"/>
      <c r="F76" s="197"/>
      <c r="G76" s="197"/>
      <c r="H76" s="198"/>
      <c r="I76" s="299"/>
      <c r="J76" s="93"/>
      <c r="K76" s="93"/>
      <c r="L76" s="88">
        <v>7</v>
      </c>
      <c r="M76" s="205" t="s">
        <v>41</v>
      </c>
      <c r="N76" s="287">
        <v>80</v>
      </c>
      <c r="O76" s="286"/>
      <c r="P76" s="27"/>
      <c r="Q76" s="213"/>
    </row>
    <row r="77" ht="24" customHeight="1" spans="1:17">
      <c r="A77" s="93"/>
      <c r="B77" s="272"/>
      <c r="C77" s="272"/>
      <c r="D77" s="89" t="s">
        <v>407</v>
      </c>
      <c r="E77" s="298"/>
      <c r="F77" s="298"/>
      <c r="G77" s="298"/>
      <c r="H77" s="298"/>
      <c r="I77" s="299"/>
      <c r="J77" s="93"/>
      <c r="K77" s="93"/>
      <c r="L77" s="88">
        <v>7</v>
      </c>
      <c r="M77" s="205" t="s">
        <v>41</v>
      </c>
      <c r="N77" s="287">
        <v>160</v>
      </c>
      <c r="O77" s="286"/>
      <c r="P77" s="27"/>
      <c r="Q77" s="213"/>
    </row>
    <row r="78" ht="50" customHeight="1" spans="1:17">
      <c r="A78" s="118"/>
      <c r="B78" s="276"/>
      <c r="C78" s="276"/>
      <c r="D78" s="89" t="s">
        <v>408</v>
      </c>
      <c r="E78" s="199"/>
      <c r="F78" s="200"/>
      <c r="G78" s="200"/>
      <c r="H78" s="201"/>
      <c r="I78" s="139"/>
      <c r="J78" s="118"/>
      <c r="K78" s="118"/>
      <c r="L78" s="88">
        <v>7</v>
      </c>
      <c r="M78" s="205" t="s">
        <v>41</v>
      </c>
      <c r="N78" s="287">
        <v>400</v>
      </c>
      <c r="O78" s="286"/>
      <c r="P78" s="27"/>
      <c r="Q78" s="213"/>
    </row>
    <row r="79" ht="24" customHeight="1" spans="1:17">
      <c r="A79" s="123" t="s">
        <v>22</v>
      </c>
      <c r="B79" s="123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61"/>
      <c r="O79" s="161"/>
      <c r="P79" s="161"/>
      <c r="Q79" s="294"/>
    </row>
    <row r="80" ht="24" customHeight="1"/>
    <row r="81" ht="24" customHeight="1"/>
    <row r="82" ht="24" customHeight="1" spans="11:11">
      <c r="K82" s="45"/>
    </row>
    <row r="83" ht="24" customHeight="1"/>
  </sheetData>
  <sheetProtection formatCells="0" insertHyperlinks="0" autoFilter="0"/>
  <mergeCells count="106">
    <mergeCell ref="A1:Q1"/>
    <mergeCell ref="E2:H2"/>
    <mergeCell ref="A79:M79"/>
    <mergeCell ref="A3:A22"/>
    <mergeCell ref="A23:A32"/>
    <mergeCell ref="A33:A37"/>
    <mergeCell ref="A38:A61"/>
    <mergeCell ref="A62:A66"/>
    <mergeCell ref="A67:A73"/>
    <mergeCell ref="A74:A78"/>
    <mergeCell ref="B3:B7"/>
    <mergeCell ref="B8:B12"/>
    <mergeCell ref="B13:B17"/>
    <mergeCell ref="B18:B22"/>
    <mergeCell ref="B23:B27"/>
    <mergeCell ref="B28:B32"/>
    <mergeCell ref="B33:B37"/>
    <mergeCell ref="B38:B41"/>
    <mergeCell ref="B42:B45"/>
    <mergeCell ref="B46:B49"/>
    <mergeCell ref="B50:B55"/>
    <mergeCell ref="B56:B61"/>
    <mergeCell ref="B62:B66"/>
    <mergeCell ref="B67:B73"/>
    <mergeCell ref="B74:B78"/>
    <mergeCell ref="C3:C7"/>
    <mergeCell ref="C8:C12"/>
    <mergeCell ref="C13:C17"/>
    <mergeCell ref="C18:C22"/>
    <mergeCell ref="C23:C27"/>
    <mergeCell ref="C28:C32"/>
    <mergeCell ref="C33:C37"/>
    <mergeCell ref="C38:C41"/>
    <mergeCell ref="C42:C45"/>
    <mergeCell ref="C46:C49"/>
    <mergeCell ref="C50:C55"/>
    <mergeCell ref="C56:C61"/>
    <mergeCell ref="C62:C66"/>
    <mergeCell ref="C67:C73"/>
    <mergeCell ref="C74:C78"/>
    <mergeCell ref="E38:E41"/>
    <mergeCell ref="E42:E45"/>
    <mergeCell ref="F38:F41"/>
    <mergeCell ref="F42:F45"/>
    <mergeCell ref="G38:G41"/>
    <mergeCell ref="G42:G45"/>
    <mergeCell ref="H38:H41"/>
    <mergeCell ref="H42:H45"/>
    <mergeCell ref="I3:I7"/>
    <mergeCell ref="I8:I12"/>
    <mergeCell ref="I13:I17"/>
    <mergeCell ref="I18:I22"/>
    <mergeCell ref="I23:I27"/>
    <mergeCell ref="I28:I32"/>
    <mergeCell ref="I33:I37"/>
    <mergeCell ref="I38:I41"/>
    <mergeCell ref="I42:I45"/>
    <mergeCell ref="I46:I49"/>
    <mergeCell ref="I50:I55"/>
    <mergeCell ref="I56:I61"/>
    <mergeCell ref="I62:I66"/>
    <mergeCell ref="I67:I73"/>
    <mergeCell ref="I74:I78"/>
    <mergeCell ref="J3:J7"/>
    <mergeCell ref="J8:J12"/>
    <mergeCell ref="J13:J17"/>
    <mergeCell ref="J18:J22"/>
    <mergeCell ref="J23:J27"/>
    <mergeCell ref="J28:J32"/>
    <mergeCell ref="J33:J37"/>
    <mergeCell ref="J38:J41"/>
    <mergeCell ref="J42:J45"/>
    <mergeCell ref="J46:J49"/>
    <mergeCell ref="J50:J55"/>
    <mergeCell ref="J56:J61"/>
    <mergeCell ref="J62:J66"/>
    <mergeCell ref="J67:J73"/>
    <mergeCell ref="J74:J78"/>
    <mergeCell ref="K3:K7"/>
    <mergeCell ref="K8:K12"/>
    <mergeCell ref="K13:K17"/>
    <mergeCell ref="K18:K22"/>
    <mergeCell ref="K23:K27"/>
    <mergeCell ref="K28:K32"/>
    <mergeCell ref="K33:K37"/>
    <mergeCell ref="K38:K41"/>
    <mergeCell ref="K42:K45"/>
    <mergeCell ref="K46:K49"/>
    <mergeCell ref="K50:K55"/>
    <mergeCell ref="K56:K61"/>
    <mergeCell ref="K62:K66"/>
    <mergeCell ref="K67:K73"/>
    <mergeCell ref="K74:K78"/>
    <mergeCell ref="E3:H7"/>
    <mergeCell ref="E8:H12"/>
    <mergeCell ref="E13:H17"/>
    <mergeCell ref="E18:H22"/>
    <mergeCell ref="E23:H27"/>
    <mergeCell ref="E28:H32"/>
    <mergeCell ref="E33:H37"/>
    <mergeCell ref="E46:H49"/>
    <mergeCell ref="E50:H55"/>
    <mergeCell ref="E56:H61"/>
    <mergeCell ref="E62:H66"/>
    <mergeCell ref="E67:H73"/>
    <mergeCell ref="E74:H78"/>
  </mergeCells>
  <printOptions horizontalCentered="1"/>
  <pageMargins left="0.156944444444444" right="0.0784722222222222" top="0.354166666666667" bottom="0.550694444444444" header="0.314583333333333" footer="0.393055555555556"/>
  <pageSetup paperSize="9" scale="79" fitToHeight="0" orientation="landscape" horizontalDpi="600"/>
  <headerFooter alignWithMargins="0"/>
  <rowBreaks count="3" manualBreakCount="3">
    <brk id="27" max="16" man="1"/>
    <brk id="49" max="16" man="1"/>
    <brk id="73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U19"/>
  <sheetViews>
    <sheetView view="pageBreakPreview" zoomScaleNormal="100" workbookViewId="0">
      <selection activeCell="N2" sqref="N2:P2"/>
    </sheetView>
  </sheetViews>
  <sheetFormatPr defaultColWidth="8.75833333333333" defaultRowHeight="13.5"/>
  <cols>
    <col min="1" max="1" width="6.125" style="43" customWidth="1"/>
    <col min="2" max="2" width="7.25833333333333" style="43" customWidth="1"/>
    <col min="3" max="3" width="9.375" style="43" customWidth="1"/>
    <col min="4" max="4" width="11.375" style="43" customWidth="1"/>
    <col min="5" max="8" width="9.875" style="43" customWidth="1"/>
    <col min="9" max="9" width="8.125" style="43" customWidth="1"/>
    <col min="10" max="10" width="12" style="43" customWidth="1"/>
    <col min="11" max="11" width="13" style="43" customWidth="1"/>
    <col min="12" max="13" width="7.125" style="43" customWidth="1"/>
    <col min="14" max="14" width="12.25" style="44" customWidth="1"/>
    <col min="15" max="16" width="12.25" style="43" customWidth="1"/>
    <col min="17" max="17" width="16.375" style="45" customWidth="1"/>
    <col min="18" max="18" width="9" style="45"/>
    <col min="19" max="19" width="13.1916666666667" style="45" customWidth="1"/>
    <col min="20" max="26" width="9" style="45"/>
    <col min="27" max="16384" width="8.75833333333333" style="45"/>
  </cols>
  <sheetData>
    <row r="1" s="40" customFormat="1" ht="36" customHeight="1" spans="1:17">
      <c r="A1" s="217" t="s">
        <v>409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50"/>
      <c r="O1" s="217"/>
      <c r="P1" s="217"/>
      <c r="Q1" s="217"/>
    </row>
    <row r="2" s="40" customFormat="1" ht="39" customHeight="1" spans="1:17">
      <c r="A2" s="218" t="s">
        <v>24</v>
      </c>
      <c r="B2" s="218" t="s">
        <v>25</v>
      </c>
      <c r="C2" s="163" t="s">
        <v>26</v>
      </c>
      <c r="D2" s="218" t="s">
        <v>27</v>
      </c>
      <c r="E2" s="164" t="s">
        <v>28</v>
      </c>
      <c r="F2" s="219"/>
      <c r="G2" s="219"/>
      <c r="H2" s="165"/>
      <c r="I2" s="163" t="s">
        <v>3</v>
      </c>
      <c r="J2" s="218" t="s">
        <v>29</v>
      </c>
      <c r="K2" s="163" t="s">
        <v>30</v>
      </c>
      <c r="L2" s="218" t="s">
        <v>31</v>
      </c>
      <c r="M2" s="163" t="s">
        <v>3</v>
      </c>
      <c r="N2" s="21" t="s">
        <v>32</v>
      </c>
      <c r="O2" s="22" t="s">
        <v>33</v>
      </c>
      <c r="P2" s="22" t="s">
        <v>34</v>
      </c>
      <c r="Q2" s="255" t="s">
        <v>5</v>
      </c>
    </row>
    <row r="3" ht="26.1" customHeight="1" spans="1:17">
      <c r="A3" s="220" t="s">
        <v>410</v>
      </c>
      <c r="B3" s="167" t="s">
        <v>411</v>
      </c>
      <c r="C3" s="167" t="s">
        <v>412</v>
      </c>
      <c r="D3" s="167" t="s">
        <v>413</v>
      </c>
      <c r="E3" s="221">
        <v>400</v>
      </c>
      <c r="F3" s="222"/>
      <c r="G3" s="222"/>
      <c r="H3" s="223"/>
      <c r="I3" s="237" t="s">
        <v>71</v>
      </c>
      <c r="J3" s="167" t="s">
        <v>414</v>
      </c>
      <c r="K3" s="167" t="s">
        <v>415</v>
      </c>
      <c r="L3" s="176">
        <v>1</v>
      </c>
      <c r="M3" s="251" t="s">
        <v>41</v>
      </c>
      <c r="N3" s="27">
        <v>160</v>
      </c>
      <c r="O3" s="27"/>
      <c r="P3" s="27"/>
      <c r="Q3" s="256"/>
    </row>
    <row r="4" ht="26.1" customHeight="1" spans="1:20">
      <c r="A4" s="220"/>
      <c r="B4" s="167"/>
      <c r="C4" s="167"/>
      <c r="D4" s="205" t="s">
        <v>416</v>
      </c>
      <c r="E4" s="221"/>
      <c r="F4" s="222"/>
      <c r="G4" s="222"/>
      <c r="H4" s="223"/>
      <c r="I4" s="237"/>
      <c r="J4" s="167"/>
      <c r="K4" s="167"/>
      <c r="L4" s="176">
        <v>1</v>
      </c>
      <c r="M4" s="251" t="s">
        <v>41</v>
      </c>
      <c r="N4" s="27">
        <v>160</v>
      </c>
      <c r="O4" s="27"/>
      <c r="P4" s="27"/>
      <c r="Q4" s="256"/>
      <c r="T4" s="178"/>
    </row>
    <row r="5" ht="26.1" customHeight="1" spans="1:17">
      <c r="A5" s="220"/>
      <c r="B5" s="167"/>
      <c r="C5" s="167"/>
      <c r="D5" s="167" t="s">
        <v>417</v>
      </c>
      <c r="E5" s="221"/>
      <c r="F5" s="222"/>
      <c r="G5" s="222"/>
      <c r="H5" s="223"/>
      <c r="I5" s="237"/>
      <c r="J5" s="167"/>
      <c r="K5" s="167"/>
      <c r="L5" s="176">
        <v>1</v>
      </c>
      <c r="M5" s="251" t="s">
        <v>41</v>
      </c>
      <c r="N5" s="27">
        <v>200</v>
      </c>
      <c r="O5" s="27"/>
      <c r="P5" s="27"/>
      <c r="Q5" s="256"/>
    </row>
    <row r="6" ht="26.1" customHeight="1" spans="1:17">
      <c r="A6" s="220"/>
      <c r="B6" s="167"/>
      <c r="C6" s="167"/>
      <c r="D6" s="167" t="s">
        <v>348</v>
      </c>
      <c r="E6" s="221"/>
      <c r="F6" s="222"/>
      <c r="G6" s="222"/>
      <c r="H6" s="223"/>
      <c r="I6" s="237"/>
      <c r="J6" s="167"/>
      <c r="K6" s="167"/>
      <c r="L6" s="176">
        <v>1</v>
      </c>
      <c r="M6" s="251" t="s">
        <v>41</v>
      </c>
      <c r="N6" s="27">
        <v>240</v>
      </c>
      <c r="O6" s="27"/>
      <c r="P6" s="27"/>
      <c r="Q6" s="256"/>
    </row>
    <row r="7" ht="26.1" customHeight="1" spans="1:17">
      <c r="A7" s="220"/>
      <c r="B7" s="167"/>
      <c r="C7" s="167"/>
      <c r="D7" s="167" t="s">
        <v>418</v>
      </c>
      <c r="E7" s="221"/>
      <c r="F7" s="222"/>
      <c r="G7" s="222"/>
      <c r="H7" s="223"/>
      <c r="I7" s="237"/>
      <c r="J7" s="167"/>
      <c r="K7" s="167"/>
      <c r="L7" s="176">
        <v>1</v>
      </c>
      <c r="M7" s="251" t="s">
        <v>41</v>
      </c>
      <c r="N7" s="27">
        <v>320</v>
      </c>
      <c r="O7" s="27"/>
      <c r="P7" s="27"/>
      <c r="Q7" s="256"/>
    </row>
    <row r="8" ht="26.1" customHeight="1" spans="1:17">
      <c r="A8" s="220"/>
      <c r="B8" s="167"/>
      <c r="C8" s="167"/>
      <c r="D8" s="167" t="s">
        <v>304</v>
      </c>
      <c r="E8" s="224"/>
      <c r="F8" s="225"/>
      <c r="G8" s="225"/>
      <c r="H8" s="226"/>
      <c r="I8" s="237"/>
      <c r="J8" s="167"/>
      <c r="K8" s="167"/>
      <c r="L8" s="176">
        <v>1</v>
      </c>
      <c r="M8" s="251" t="s">
        <v>41</v>
      </c>
      <c r="N8" s="27">
        <v>120</v>
      </c>
      <c r="O8" s="27"/>
      <c r="P8" s="27"/>
      <c r="Q8" s="256"/>
    </row>
    <row r="9" ht="26.1" customHeight="1" spans="1:17">
      <c r="A9" s="220"/>
      <c r="B9" s="167" t="s">
        <v>419</v>
      </c>
      <c r="C9" s="167" t="s">
        <v>420</v>
      </c>
      <c r="D9" s="167" t="s">
        <v>413</v>
      </c>
      <c r="E9" s="227">
        <v>750</v>
      </c>
      <c r="F9" s="228"/>
      <c r="G9" s="228"/>
      <c r="H9" s="229"/>
      <c r="I9" s="237" t="s">
        <v>71</v>
      </c>
      <c r="J9" s="167" t="s">
        <v>414</v>
      </c>
      <c r="K9" s="167" t="s">
        <v>415</v>
      </c>
      <c r="L9" s="176">
        <v>1</v>
      </c>
      <c r="M9" s="251" t="s">
        <v>41</v>
      </c>
      <c r="N9" s="27">
        <v>160</v>
      </c>
      <c r="O9" s="27"/>
      <c r="P9" s="27"/>
      <c r="Q9" s="256"/>
    </row>
    <row r="10" ht="26.1" customHeight="1" spans="1:21">
      <c r="A10" s="220"/>
      <c r="B10" s="167"/>
      <c r="C10" s="167"/>
      <c r="D10" s="205" t="s">
        <v>416</v>
      </c>
      <c r="E10" s="230"/>
      <c r="F10" s="231"/>
      <c r="G10" s="231"/>
      <c r="H10" s="232"/>
      <c r="I10" s="237"/>
      <c r="J10" s="167"/>
      <c r="K10" s="167"/>
      <c r="L10" s="176">
        <v>1</v>
      </c>
      <c r="M10" s="251" t="s">
        <v>41</v>
      </c>
      <c r="N10" s="27">
        <v>160</v>
      </c>
      <c r="O10" s="27"/>
      <c r="P10" s="27"/>
      <c r="Q10" s="256"/>
      <c r="T10" s="178"/>
      <c r="U10" s="257"/>
    </row>
    <row r="11" ht="26.1" customHeight="1" spans="1:17">
      <c r="A11" s="220"/>
      <c r="B11" s="167"/>
      <c r="C11" s="167"/>
      <c r="D11" s="167" t="s">
        <v>417</v>
      </c>
      <c r="E11" s="230"/>
      <c r="F11" s="231"/>
      <c r="G11" s="231"/>
      <c r="H11" s="232"/>
      <c r="I11" s="237"/>
      <c r="J11" s="167"/>
      <c r="K11" s="167"/>
      <c r="L11" s="176">
        <v>1</v>
      </c>
      <c r="M11" s="251" t="s">
        <v>41</v>
      </c>
      <c r="N11" s="27">
        <v>200</v>
      </c>
      <c r="O11" s="27"/>
      <c r="P11" s="27"/>
      <c r="Q11" s="256"/>
    </row>
    <row r="12" ht="26.1" customHeight="1" spans="1:17">
      <c r="A12" s="220"/>
      <c r="B12" s="167"/>
      <c r="C12" s="167"/>
      <c r="D12" s="167" t="s">
        <v>348</v>
      </c>
      <c r="E12" s="230"/>
      <c r="F12" s="231"/>
      <c r="G12" s="231"/>
      <c r="H12" s="232"/>
      <c r="I12" s="237"/>
      <c r="J12" s="167"/>
      <c r="K12" s="167"/>
      <c r="L12" s="176">
        <v>1</v>
      </c>
      <c r="M12" s="251" t="s">
        <v>41</v>
      </c>
      <c r="N12" s="27">
        <v>240</v>
      </c>
      <c r="O12" s="27"/>
      <c r="P12" s="27"/>
      <c r="Q12" s="256"/>
    </row>
    <row r="13" ht="26.1" customHeight="1" spans="1:17">
      <c r="A13" s="220"/>
      <c r="B13" s="167"/>
      <c r="C13" s="167"/>
      <c r="D13" s="167" t="s">
        <v>418</v>
      </c>
      <c r="E13" s="230"/>
      <c r="F13" s="231"/>
      <c r="G13" s="231"/>
      <c r="H13" s="232"/>
      <c r="I13" s="237"/>
      <c r="J13" s="167"/>
      <c r="K13" s="167"/>
      <c r="L13" s="176">
        <v>1</v>
      </c>
      <c r="M13" s="251" t="s">
        <v>41</v>
      </c>
      <c r="N13" s="27">
        <v>320</v>
      </c>
      <c r="O13" s="27"/>
      <c r="P13" s="27"/>
      <c r="Q13" s="256"/>
    </row>
    <row r="14" ht="26.1" customHeight="1" spans="1:17">
      <c r="A14" s="220"/>
      <c r="B14" s="167"/>
      <c r="C14" s="167"/>
      <c r="D14" s="167" t="s">
        <v>304</v>
      </c>
      <c r="E14" s="233"/>
      <c r="F14" s="234"/>
      <c r="G14" s="234"/>
      <c r="H14" s="235"/>
      <c r="I14" s="237"/>
      <c r="J14" s="167"/>
      <c r="K14" s="167"/>
      <c r="L14" s="176">
        <v>1</v>
      </c>
      <c r="M14" s="251" t="s">
        <v>41</v>
      </c>
      <c r="N14" s="27">
        <v>120</v>
      </c>
      <c r="O14" s="27"/>
      <c r="P14" s="27"/>
      <c r="Q14" s="256"/>
    </row>
    <row r="15" ht="26.1" customHeight="1" spans="1:17">
      <c r="A15" s="220"/>
      <c r="B15" s="236" t="s">
        <v>59</v>
      </c>
      <c r="C15" s="236" t="s">
        <v>60</v>
      </c>
      <c r="D15" s="237" t="s">
        <v>61</v>
      </c>
      <c r="E15" s="238">
        <v>400</v>
      </c>
      <c r="F15" s="239"/>
      <c r="G15" s="239"/>
      <c r="H15" s="240"/>
      <c r="I15" s="252" t="s">
        <v>38</v>
      </c>
      <c r="J15" s="167" t="s">
        <v>44</v>
      </c>
      <c r="K15" s="167" t="s">
        <v>421</v>
      </c>
      <c r="L15" s="167">
        <v>1</v>
      </c>
      <c r="M15" s="251" t="s">
        <v>41</v>
      </c>
      <c r="N15" s="27">
        <v>640</v>
      </c>
      <c r="O15" s="27"/>
      <c r="P15" s="27"/>
      <c r="Q15" s="256"/>
    </row>
    <row r="16" ht="26.1" customHeight="1" spans="1:17">
      <c r="A16" s="220"/>
      <c r="B16" s="236"/>
      <c r="C16" s="236"/>
      <c r="D16" s="237" t="s">
        <v>37</v>
      </c>
      <c r="E16" s="241"/>
      <c r="F16" s="242"/>
      <c r="G16" s="242"/>
      <c r="H16" s="243"/>
      <c r="I16" s="237"/>
      <c r="J16" s="167" t="s">
        <v>422</v>
      </c>
      <c r="K16" s="167"/>
      <c r="L16" s="167">
        <v>1</v>
      </c>
      <c r="M16" s="251" t="s">
        <v>41</v>
      </c>
      <c r="N16" s="27">
        <v>160</v>
      </c>
      <c r="O16" s="27"/>
      <c r="P16" s="27"/>
      <c r="Q16" s="256"/>
    </row>
    <row r="17" ht="26.1" customHeight="1" spans="1:17">
      <c r="A17" s="220"/>
      <c r="B17" s="236"/>
      <c r="C17" s="236"/>
      <c r="D17" s="237" t="s">
        <v>63</v>
      </c>
      <c r="E17" s="241"/>
      <c r="F17" s="242"/>
      <c r="G17" s="242"/>
      <c r="H17" s="243"/>
      <c r="I17" s="237"/>
      <c r="J17" s="167" t="s">
        <v>422</v>
      </c>
      <c r="K17" s="167"/>
      <c r="L17" s="167">
        <v>1</v>
      </c>
      <c r="M17" s="251" t="s">
        <v>41</v>
      </c>
      <c r="N17" s="27">
        <v>80</v>
      </c>
      <c r="O17" s="27"/>
      <c r="P17" s="27"/>
      <c r="Q17" s="256"/>
    </row>
    <row r="18" ht="26.1" customHeight="1" spans="1:17">
      <c r="A18" s="244"/>
      <c r="B18" s="236"/>
      <c r="C18" s="236"/>
      <c r="D18" s="237" t="s">
        <v>64</v>
      </c>
      <c r="E18" s="245"/>
      <c r="F18" s="246"/>
      <c r="G18" s="246"/>
      <c r="H18" s="247"/>
      <c r="I18" s="237"/>
      <c r="J18" s="167" t="s">
        <v>422</v>
      </c>
      <c r="K18" s="167"/>
      <c r="L18" s="167">
        <v>1</v>
      </c>
      <c r="M18" s="251" t="s">
        <v>41</v>
      </c>
      <c r="N18" s="27">
        <v>120</v>
      </c>
      <c r="O18" s="27"/>
      <c r="P18" s="27"/>
      <c r="Q18" s="256"/>
    </row>
    <row r="19" ht="26.1" customHeight="1" spans="1:17">
      <c r="A19" s="248" t="s">
        <v>22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53"/>
      <c r="O19" s="254"/>
      <c r="P19" s="254"/>
      <c r="Q19" s="176"/>
    </row>
  </sheetData>
  <sheetProtection formatCells="0" insertHyperlinks="0" autoFilter="0"/>
  <mergeCells count="21">
    <mergeCell ref="A1:Q1"/>
    <mergeCell ref="E2:H2"/>
    <mergeCell ref="A19:M19"/>
    <mergeCell ref="A3:A18"/>
    <mergeCell ref="B3:B8"/>
    <mergeCell ref="B9:B14"/>
    <mergeCell ref="B15:B18"/>
    <mergeCell ref="C3:C8"/>
    <mergeCell ref="C9:C14"/>
    <mergeCell ref="C15:C18"/>
    <mergeCell ref="I3:I8"/>
    <mergeCell ref="I9:I14"/>
    <mergeCell ref="I15:I18"/>
    <mergeCell ref="J3:J8"/>
    <mergeCell ref="J9:J14"/>
    <mergeCell ref="K3:K8"/>
    <mergeCell ref="K9:K14"/>
    <mergeCell ref="K15:K18"/>
    <mergeCell ref="E3:H8"/>
    <mergeCell ref="E9:H14"/>
    <mergeCell ref="E15:H18"/>
  </mergeCells>
  <printOptions horizontalCentered="1"/>
  <pageMargins left="0.156944444444444" right="0.0784722222222222" top="0.354166666666667" bottom="0.550694444444444" header="0.314583333333333" footer="0.393055555555556"/>
  <pageSetup paperSize="9" scale="84" fitToHeight="0" orientation="landscape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pageSetUpPr fitToPage="1"/>
  </sheetPr>
  <dimension ref="A1:T52"/>
  <sheetViews>
    <sheetView view="pageBreakPreview" zoomScaleNormal="80" workbookViewId="0">
      <selection activeCell="A1" sqref="A1:Q1"/>
    </sheetView>
  </sheetViews>
  <sheetFormatPr defaultColWidth="8.75833333333333" defaultRowHeight="13.5"/>
  <cols>
    <col min="1" max="1" width="7.25833333333333" style="43" customWidth="1"/>
    <col min="2" max="2" width="8" style="43" customWidth="1"/>
    <col min="3" max="3" width="10" style="43" customWidth="1"/>
    <col min="4" max="4" width="11.375" style="43" customWidth="1"/>
    <col min="5" max="8" width="3" style="43" customWidth="1"/>
    <col min="9" max="9" width="9.125" style="43" customWidth="1"/>
    <col min="10" max="10" width="38.5" style="43" customWidth="1"/>
    <col min="11" max="11" width="30" style="43" customWidth="1"/>
    <col min="12" max="13" width="7.125" style="43" customWidth="1"/>
    <col min="14" max="16" width="10.5" style="44" customWidth="1"/>
    <col min="17" max="17" width="19.2666666666667" style="45" customWidth="1"/>
    <col min="18" max="19" width="18.825" style="45" customWidth="1"/>
    <col min="20" max="23" width="9" style="45"/>
    <col min="24" max="16384" width="8.75833333333333" style="45"/>
  </cols>
  <sheetData>
    <row r="1" s="40" customFormat="1" ht="31.15" customHeight="1" spans="1:20">
      <c r="A1" s="81" t="s">
        <v>423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151"/>
      <c r="O1" s="151"/>
      <c r="P1" s="151"/>
      <c r="Q1" s="81"/>
      <c r="R1" s="70"/>
      <c r="S1" s="70"/>
      <c r="T1" s="70"/>
    </row>
    <row r="2" s="40" customFormat="1" ht="33" customHeight="1" spans="1:20">
      <c r="A2" s="82" t="s">
        <v>24</v>
      </c>
      <c r="B2" s="82" t="s">
        <v>25</v>
      </c>
      <c r="C2" s="83" t="s">
        <v>26</v>
      </c>
      <c r="D2" s="82" t="s">
        <v>27</v>
      </c>
      <c r="E2" s="84" t="s">
        <v>28</v>
      </c>
      <c r="F2" s="85"/>
      <c r="G2" s="85"/>
      <c r="H2" s="86"/>
      <c r="I2" s="83" t="s">
        <v>3</v>
      </c>
      <c r="J2" s="82" t="s">
        <v>29</v>
      </c>
      <c r="K2" s="83" t="s">
        <v>30</v>
      </c>
      <c r="L2" s="82" t="s">
        <v>31</v>
      </c>
      <c r="M2" s="83" t="s">
        <v>3</v>
      </c>
      <c r="N2" s="21" t="s">
        <v>32</v>
      </c>
      <c r="O2" s="22" t="s">
        <v>33</v>
      </c>
      <c r="P2" s="22" t="s">
        <v>34</v>
      </c>
      <c r="Q2" s="212" t="s">
        <v>5</v>
      </c>
      <c r="R2" s="70"/>
      <c r="S2" s="70"/>
      <c r="T2" s="70"/>
    </row>
    <row r="3" ht="19" customHeight="1" spans="1:20">
      <c r="A3" s="88" t="s">
        <v>424</v>
      </c>
      <c r="B3" s="88" t="s">
        <v>425</v>
      </c>
      <c r="C3" s="88" t="s">
        <v>426</v>
      </c>
      <c r="D3" s="88" t="s">
        <v>427</v>
      </c>
      <c r="E3" s="181">
        <v>732</v>
      </c>
      <c r="F3" s="107"/>
      <c r="G3" s="107"/>
      <c r="H3" s="108"/>
      <c r="I3" s="88" t="s">
        <v>71</v>
      </c>
      <c r="J3" s="88" t="s">
        <v>428</v>
      </c>
      <c r="K3" s="88" t="s">
        <v>429</v>
      </c>
      <c r="L3" s="88">
        <v>1</v>
      </c>
      <c r="M3" s="205" t="s">
        <v>41</v>
      </c>
      <c r="N3" s="27">
        <v>1600</v>
      </c>
      <c r="O3" s="27"/>
      <c r="P3" s="27"/>
      <c r="Q3" s="213"/>
      <c r="R3" s="76"/>
      <c r="S3" s="76"/>
      <c r="T3" s="76"/>
    </row>
    <row r="4" ht="24" customHeight="1" spans="1:20">
      <c r="A4" s="88"/>
      <c r="B4" s="88"/>
      <c r="C4" s="88"/>
      <c r="D4" s="88" t="s">
        <v>252</v>
      </c>
      <c r="E4" s="182"/>
      <c r="F4" s="97"/>
      <c r="G4" s="97"/>
      <c r="H4" s="98"/>
      <c r="I4" s="88"/>
      <c r="J4" s="88"/>
      <c r="K4" s="88"/>
      <c r="L4" s="88">
        <v>1</v>
      </c>
      <c r="M4" s="205" t="s">
        <v>41</v>
      </c>
      <c r="N4" s="27">
        <v>400</v>
      </c>
      <c r="O4" s="27"/>
      <c r="P4" s="27"/>
      <c r="Q4" s="213"/>
      <c r="R4" s="76"/>
      <c r="S4" s="76"/>
      <c r="T4" s="76"/>
    </row>
    <row r="5" ht="24" customHeight="1" spans="1:20">
      <c r="A5" s="88"/>
      <c r="B5" s="88"/>
      <c r="C5" s="88"/>
      <c r="D5" s="88" t="s">
        <v>430</v>
      </c>
      <c r="E5" s="183"/>
      <c r="F5" s="99"/>
      <c r="G5" s="99"/>
      <c r="H5" s="100"/>
      <c r="I5" s="88"/>
      <c r="J5" s="88"/>
      <c r="K5" s="88"/>
      <c r="L5" s="88">
        <v>1</v>
      </c>
      <c r="M5" s="205" t="s">
        <v>41</v>
      </c>
      <c r="N5" s="27">
        <v>400</v>
      </c>
      <c r="O5" s="27"/>
      <c r="P5" s="27"/>
      <c r="Q5" s="213"/>
      <c r="R5" s="76"/>
      <c r="S5" s="76"/>
      <c r="T5" s="76"/>
    </row>
    <row r="6" ht="24" customHeight="1" spans="1:20">
      <c r="A6" s="88"/>
      <c r="B6" s="88" t="s">
        <v>425</v>
      </c>
      <c r="C6" s="88" t="s">
        <v>431</v>
      </c>
      <c r="D6" s="88" t="s">
        <v>427</v>
      </c>
      <c r="E6" s="181">
        <v>148</v>
      </c>
      <c r="F6" s="107"/>
      <c r="G6" s="107"/>
      <c r="H6" s="108"/>
      <c r="I6" s="88" t="s">
        <v>71</v>
      </c>
      <c r="J6" s="88" t="s">
        <v>428</v>
      </c>
      <c r="K6" s="88" t="s">
        <v>432</v>
      </c>
      <c r="L6" s="88">
        <v>1</v>
      </c>
      <c r="M6" s="205" t="s">
        <v>41</v>
      </c>
      <c r="N6" s="27">
        <v>1600</v>
      </c>
      <c r="O6" s="27"/>
      <c r="P6" s="27"/>
      <c r="Q6" s="213"/>
      <c r="R6" s="76"/>
      <c r="S6" s="76"/>
      <c r="T6" s="76"/>
    </row>
    <row r="7" ht="24" customHeight="1" spans="1:20">
      <c r="A7" s="88"/>
      <c r="B7" s="88"/>
      <c r="C7" s="88"/>
      <c r="D7" s="88" t="s">
        <v>252</v>
      </c>
      <c r="E7" s="182"/>
      <c r="F7" s="97"/>
      <c r="G7" s="97"/>
      <c r="H7" s="98"/>
      <c r="I7" s="88"/>
      <c r="J7" s="88"/>
      <c r="K7" s="88"/>
      <c r="L7" s="88">
        <v>1</v>
      </c>
      <c r="M7" s="205" t="s">
        <v>41</v>
      </c>
      <c r="N7" s="27">
        <v>400</v>
      </c>
      <c r="O7" s="27"/>
      <c r="P7" s="27"/>
      <c r="Q7" s="213"/>
      <c r="R7" s="76"/>
      <c r="S7" s="76"/>
      <c r="T7" s="76"/>
    </row>
    <row r="8" ht="24" customHeight="1" spans="1:20">
      <c r="A8" s="88"/>
      <c r="B8" s="88"/>
      <c r="C8" s="88"/>
      <c r="D8" s="88" t="s">
        <v>430</v>
      </c>
      <c r="E8" s="183"/>
      <c r="F8" s="99"/>
      <c r="G8" s="99"/>
      <c r="H8" s="100"/>
      <c r="I8" s="88"/>
      <c r="J8" s="88"/>
      <c r="K8" s="88"/>
      <c r="L8" s="88">
        <v>1</v>
      </c>
      <c r="M8" s="205" t="s">
        <v>41</v>
      </c>
      <c r="N8" s="27">
        <v>400</v>
      </c>
      <c r="O8" s="27"/>
      <c r="P8" s="27"/>
      <c r="Q8" s="213"/>
      <c r="R8" s="76"/>
      <c r="S8" s="76"/>
      <c r="T8" s="76"/>
    </row>
    <row r="9" ht="24" customHeight="1" spans="1:20">
      <c r="A9" s="88"/>
      <c r="B9" s="88" t="s">
        <v>425</v>
      </c>
      <c r="C9" s="88" t="s">
        <v>433</v>
      </c>
      <c r="D9" s="88" t="s">
        <v>427</v>
      </c>
      <c r="E9" s="181">
        <v>155</v>
      </c>
      <c r="F9" s="107"/>
      <c r="G9" s="107"/>
      <c r="H9" s="108"/>
      <c r="I9" s="88" t="s">
        <v>71</v>
      </c>
      <c r="J9" s="88" t="s">
        <v>428</v>
      </c>
      <c r="K9" s="88" t="s">
        <v>429</v>
      </c>
      <c r="L9" s="88">
        <v>1</v>
      </c>
      <c r="M9" s="205" t="s">
        <v>41</v>
      </c>
      <c r="N9" s="27">
        <v>1600</v>
      </c>
      <c r="O9" s="27"/>
      <c r="P9" s="27"/>
      <c r="Q9" s="213"/>
      <c r="R9" s="76"/>
      <c r="S9" s="76"/>
      <c r="T9" s="76"/>
    </row>
    <row r="10" ht="24" customHeight="1" spans="1:20">
      <c r="A10" s="88"/>
      <c r="B10" s="88"/>
      <c r="C10" s="88"/>
      <c r="D10" s="88" t="s">
        <v>252</v>
      </c>
      <c r="E10" s="182"/>
      <c r="F10" s="97"/>
      <c r="G10" s="97"/>
      <c r="H10" s="98"/>
      <c r="I10" s="88"/>
      <c r="J10" s="88"/>
      <c r="K10" s="88"/>
      <c r="L10" s="88">
        <v>1</v>
      </c>
      <c r="M10" s="205" t="s">
        <v>41</v>
      </c>
      <c r="N10" s="27">
        <v>400</v>
      </c>
      <c r="O10" s="27"/>
      <c r="P10" s="27"/>
      <c r="Q10" s="213"/>
      <c r="R10" s="76"/>
      <c r="S10" s="76"/>
      <c r="T10" s="76"/>
    </row>
    <row r="11" ht="24" customHeight="1" spans="1:20">
      <c r="A11" s="88"/>
      <c r="B11" s="88"/>
      <c r="C11" s="88"/>
      <c r="D11" s="88" t="s">
        <v>430</v>
      </c>
      <c r="E11" s="183"/>
      <c r="F11" s="99"/>
      <c r="G11" s="99"/>
      <c r="H11" s="100"/>
      <c r="I11" s="88"/>
      <c r="J11" s="88"/>
      <c r="K11" s="88"/>
      <c r="L11" s="88">
        <v>1</v>
      </c>
      <c r="M11" s="205" t="s">
        <v>41</v>
      </c>
      <c r="N11" s="27">
        <v>400</v>
      </c>
      <c r="O11" s="27"/>
      <c r="P11" s="27"/>
      <c r="Q11" s="213"/>
      <c r="R11" s="76"/>
      <c r="S11" s="76"/>
      <c r="T11" s="76"/>
    </row>
    <row r="12" ht="24" customHeight="1" spans="1:20">
      <c r="A12" s="87" t="s">
        <v>424</v>
      </c>
      <c r="B12" s="88" t="s">
        <v>434</v>
      </c>
      <c r="C12" s="88" t="s">
        <v>435</v>
      </c>
      <c r="D12" s="88" t="s">
        <v>427</v>
      </c>
      <c r="E12" s="181">
        <v>428</v>
      </c>
      <c r="F12" s="107"/>
      <c r="G12" s="107"/>
      <c r="H12" s="108"/>
      <c r="I12" s="88" t="s">
        <v>71</v>
      </c>
      <c r="J12" s="88" t="s">
        <v>428</v>
      </c>
      <c r="K12" s="88" t="s">
        <v>432</v>
      </c>
      <c r="L12" s="88">
        <v>1</v>
      </c>
      <c r="M12" s="205" t="s">
        <v>41</v>
      </c>
      <c r="N12" s="27">
        <v>1600</v>
      </c>
      <c r="O12" s="27"/>
      <c r="P12" s="27"/>
      <c r="Q12" s="213"/>
      <c r="R12" s="76"/>
      <c r="S12" s="76"/>
      <c r="T12" s="76"/>
    </row>
    <row r="13" ht="24" customHeight="1" spans="1:20">
      <c r="A13" s="93"/>
      <c r="B13" s="88"/>
      <c r="C13" s="88"/>
      <c r="D13" s="88" t="s">
        <v>252</v>
      </c>
      <c r="E13" s="182"/>
      <c r="F13" s="97"/>
      <c r="G13" s="97"/>
      <c r="H13" s="98"/>
      <c r="I13" s="88"/>
      <c r="J13" s="88"/>
      <c r="K13" s="88"/>
      <c r="L13" s="88">
        <v>1</v>
      </c>
      <c r="M13" s="205" t="s">
        <v>41</v>
      </c>
      <c r="N13" s="27">
        <v>400</v>
      </c>
      <c r="O13" s="27"/>
      <c r="P13" s="27"/>
      <c r="Q13" s="213"/>
      <c r="R13" s="76"/>
      <c r="S13" s="76"/>
      <c r="T13" s="76"/>
    </row>
    <row r="14" ht="24" customHeight="1" spans="1:20">
      <c r="A14" s="93"/>
      <c r="B14" s="88"/>
      <c r="C14" s="88"/>
      <c r="D14" s="88" t="s">
        <v>430</v>
      </c>
      <c r="E14" s="183"/>
      <c r="F14" s="99"/>
      <c r="G14" s="99"/>
      <c r="H14" s="100"/>
      <c r="I14" s="88"/>
      <c r="J14" s="88"/>
      <c r="K14" s="88"/>
      <c r="L14" s="88">
        <v>1</v>
      </c>
      <c r="M14" s="205" t="s">
        <v>41</v>
      </c>
      <c r="N14" s="27">
        <v>400</v>
      </c>
      <c r="O14" s="27"/>
      <c r="P14" s="27"/>
      <c r="Q14" s="213"/>
      <c r="R14" s="76"/>
      <c r="S14" s="76"/>
      <c r="T14" s="76"/>
    </row>
    <row r="15" ht="24" customHeight="1" spans="1:20">
      <c r="A15" s="93"/>
      <c r="B15" s="88" t="s">
        <v>434</v>
      </c>
      <c r="C15" s="88" t="s">
        <v>436</v>
      </c>
      <c r="D15" s="88" t="s">
        <v>427</v>
      </c>
      <c r="E15" s="181">
        <v>75</v>
      </c>
      <c r="F15" s="107"/>
      <c r="G15" s="107"/>
      <c r="H15" s="108"/>
      <c r="I15" s="88" t="s">
        <v>71</v>
      </c>
      <c r="J15" s="88" t="s">
        <v>428</v>
      </c>
      <c r="K15" s="88" t="s">
        <v>432</v>
      </c>
      <c r="L15" s="88">
        <v>1</v>
      </c>
      <c r="M15" s="205" t="s">
        <v>41</v>
      </c>
      <c r="N15" s="27">
        <v>1600</v>
      </c>
      <c r="O15" s="27"/>
      <c r="P15" s="27"/>
      <c r="Q15" s="213"/>
      <c r="R15" s="76"/>
      <c r="S15" s="76"/>
      <c r="T15" s="76"/>
    </row>
    <row r="16" ht="24" customHeight="1" spans="1:20">
      <c r="A16" s="93"/>
      <c r="B16" s="88"/>
      <c r="C16" s="88"/>
      <c r="D16" s="88" t="s">
        <v>252</v>
      </c>
      <c r="E16" s="182"/>
      <c r="F16" s="97"/>
      <c r="G16" s="97"/>
      <c r="H16" s="98"/>
      <c r="I16" s="88"/>
      <c r="J16" s="88"/>
      <c r="K16" s="88"/>
      <c r="L16" s="88">
        <v>1</v>
      </c>
      <c r="M16" s="205" t="s">
        <v>41</v>
      </c>
      <c r="N16" s="27">
        <v>400</v>
      </c>
      <c r="O16" s="27"/>
      <c r="P16" s="27"/>
      <c r="Q16" s="213"/>
      <c r="R16" s="76"/>
      <c r="S16" s="76"/>
      <c r="T16" s="76"/>
    </row>
    <row r="17" ht="24" customHeight="1" spans="1:20">
      <c r="A17" s="93"/>
      <c r="B17" s="88"/>
      <c r="C17" s="88"/>
      <c r="D17" s="88" t="s">
        <v>430</v>
      </c>
      <c r="E17" s="183"/>
      <c r="F17" s="99"/>
      <c r="G17" s="99"/>
      <c r="H17" s="100"/>
      <c r="I17" s="88"/>
      <c r="J17" s="88"/>
      <c r="K17" s="88"/>
      <c r="L17" s="88">
        <v>1</v>
      </c>
      <c r="M17" s="205" t="s">
        <v>41</v>
      </c>
      <c r="N17" s="27">
        <v>400</v>
      </c>
      <c r="O17" s="27"/>
      <c r="P17" s="27"/>
      <c r="Q17" s="213"/>
      <c r="R17" s="76"/>
      <c r="S17" s="76"/>
      <c r="T17" s="76"/>
    </row>
    <row r="18" ht="24" customHeight="1" spans="1:20">
      <c r="A18" s="93"/>
      <c r="B18" s="88" t="s">
        <v>437</v>
      </c>
      <c r="C18" s="88" t="s">
        <v>438</v>
      </c>
      <c r="D18" s="88" t="s">
        <v>427</v>
      </c>
      <c r="E18" s="181">
        <v>172</v>
      </c>
      <c r="F18" s="107"/>
      <c r="G18" s="107"/>
      <c r="H18" s="108"/>
      <c r="I18" s="88" t="s">
        <v>71</v>
      </c>
      <c r="J18" s="88" t="s">
        <v>428</v>
      </c>
      <c r="K18" s="88" t="s">
        <v>432</v>
      </c>
      <c r="L18" s="88">
        <v>1</v>
      </c>
      <c r="M18" s="205" t="s">
        <v>41</v>
      </c>
      <c r="N18" s="27">
        <v>1600</v>
      </c>
      <c r="O18" s="27"/>
      <c r="P18" s="27"/>
      <c r="Q18" s="213"/>
      <c r="R18" s="76"/>
      <c r="S18" s="76"/>
      <c r="T18" s="76"/>
    </row>
    <row r="19" ht="24" customHeight="1" spans="1:20">
      <c r="A19" s="93"/>
      <c r="B19" s="88"/>
      <c r="C19" s="88"/>
      <c r="D19" s="88" t="s">
        <v>252</v>
      </c>
      <c r="E19" s="182"/>
      <c r="F19" s="97"/>
      <c r="G19" s="97"/>
      <c r="H19" s="98"/>
      <c r="I19" s="88"/>
      <c r="J19" s="88"/>
      <c r="K19" s="88"/>
      <c r="L19" s="88">
        <v>1</v>
      </c>
      <c r="M19" s="205" t="s">
        <v>41</v>
      </c>
      <c r="N19" s="27">
        <v>400</v>
      </c>
      <c r="O19" s="27"/>
      <c r="P19" s="27"/>
      <c r="Q19" s="213"/>
      <c r="R19" s="76"/>
      <c r="S19" s="76"/>
      <c r="T19" s="76"/>
    </row>
    <row r="20" ht="24" customHeight="1" spans="1:20">
      <c r="A20" s="93"/>
      <c r="B20" s="88"/>
      <c r="C20" s="88"/>
      <c r="D20" s="88" t="s">
        <v>430</v>
      </c>
      <c r="E20" s="183"/>
      <c r="F20" s="99"/>
      <c r="G20" s="99"/>
      <c r="H20" s="100"/>
      <c r="I20" s="88"/>
      <c r="J20" s="88"/>
      <c r="K20" s="88"/>
      <c r="L20" s="88">
        <v>1</v>
      </c>
      <c r="M20" s="205" t="s">
        <v>41</v>
      </c>
      <c r="N20" s="27">
        <v>400</v>
      </c>
      <c r="O20" s="27"/>
      <c r="P20" s="27"/>
      <c r="Q20" s="213"/>
      <c r="R20" s="76"/>
      <c r="S20" s="76"/>
      <c r="T20" s="76"/>
    </row>
    <row r="21" ht="24" customHeight="1" spans="1:20">
      <c r="A21" s="93"/>
      <c r="B21" s="88" t="s">
        <v>437</v>
      </c>
      <c r="C21" s="88" t="s">
        <v>439</v>
      </c>
      <c r="D21" s="88" t="s">
        <v>427</v>
      </c>
      <c r="E21" s="181">
        <v>872</v>
      </c>
      <c r="F21" s="107"/>
      <c r="G21" s="107"/>
      <c r="H21" s="108"/>
      <c r="I21" s="88" t="s">
        <v>71</v>
      </c>
      <c r="J21" s="88" t="s">
        <v>428</v>
      </c>
      <c r="K21" s="88" t="s">
        <v>432</v>
      </c>
      <c r="L21" s="88">
        <v>1</v>
      </c>
      <c r="M21" s="205" t="s">
        <v>41</v>
      </c>
      <c r="N21" s="27">
        <v>1600</v>
      </c>
      <c r="O21" s="27"/>
      <c r="P21" s="27"/>
      <c r="Q21" s="213"/>
      <c r="R21" s="76"/>
      <c r="S21" s="76"/>
      <c r="T21" s="76"/>
    </row>
    <row r="22" ht="24" customHeight="1" spans="1:20">
      <c r="A22" s="93"/>
      <c r="B22" s="88"/>
      <c r="C22" s="88"/>
      <c r="D22" s="88" t="s">
        <v>252</v>
      </c>
      <c r="E22" s="182"/>
      <c r="F22" s="97"/>
      <c r="G22" s="97"/>
      <c r="H22" s="98"/>
      <c r="I22" s="88"/>
      <c r="J22" s="88"/>
      <c r="K22" s="88"/>
      <c r="L22" s="88">
        <v>1</v>
      </c>
      <c r="M22" s="205" t="s">
        <v>41</v>
      </c>
      <c r="N22" s="27">
        <v>400</v>
      </c>
      <c r="O22" s="27"/>
      <c r="P22" s="27"/>
      <c r="Q22" s="213"/>
      <c r="R22" s="76"/>
      <c r="S22" s="76"/>
      <c r="T22" s="76"/>
    </row>
    <row r="23" ht="24" customHeight="1" spans="1:20">
      <c r="A23" s="93"/>
      <c r="B23" s="88"/>
      <c r="C23" s="88"/>
      <c r="D23" s="88" t="s">
        <v>430</v>
      </c>
      <c r="E23" s="182"/>
      <c r="F23" s="97"/>
      <c r="G23" s="97"/>
      <c r="H23" s="98"/>
      <c r="I23" s="88"/>
      <c r="J23" s="88"/>
      <c r="K23" s="88"/>
      <c r="L23" s="88">
        <v>1</v>
      </c>
      <c r="M23" s="205" t="s">
        <v>41</v>
      </c>
      <c r="N23" s="27">
        <v>400</v>
      </c>
      <c r="O23" s="27"/>
      <c r="P23" s="27"/>
      <c r="Q23" s="213"/>
      <c r="R23" s="76"/>
      <c r="S23" s="76"/>
      <c r="T23" s="76"/>
    </row>
    <row r="24" ht="24" spans="1:20">
      <c r="A24" s="93"/>
      <c r="B24" s="88" t="s">
        <v>440</v>
      </c>
      <c r="C24" s="88" t="s">
        <v>441</v>
      </c>
      <c r="D24" s="88" t="s">
        <v>442</v>
      </c>
      <c r="E24" s="181">
        <v>235</v>
      </c>
      <c r="F24" s="107"/>
      <c r="G24" s="107"/>
      <c r="H24" s="108"/>
      <c r="I24" s="88" t="s">
        <v>71</v>
      </c>
      <c r="J24" s="88" t="s">
        <v>443</v>
      </c>
      <c r="K24" s="88" t="s">
        <v>444</v>
      </c>
      <c r="L24" s="88">
        <v>1</v>
      </c>
      <c r="M24" s="205" t="s">
        <v>41</v>
      </c>
      <c r="N24" s="27">
        <v>160</v>
      </c>
      <c r="O24" s="27"/>
      <c r="P24" s="27"/>
      <c r="Q24" s="213"/>
      <c r="R24" s="76"/>
      <c r="S24" s="76"/>
      <c r="T24" s="76"/>
    </row>
    <row r="25" s="180" customFormat="1" ht="24" spans="1:20">
      <c r="A25" s="93"/>
      <c r="B25" s="88"/>
      <c r="C25" s="88"/>
      <c r="D25" s="88" t="s">
        <v>418</v>
      </c>
      <c r="E25" s="182"/>
      <c r="F25" s="97"/>
      <c r="G25" s="97"/>
      <c r="H25" s="98"/>
      <c r="I25" s="88"/>
      <c r="J25" s="88"/>
      <c r="K25" s="88"/>
      <c r="L25" s="88">
        <v>1</v>
      </c>
      <c r="M25" s="88" t="s">
        <v>86</v>
      </c>
      <c r="N25" s="27">
        <v>120</v>
      </c>
      <c r="O25" s="27"/>
      <c r="P25" s="27"/>
      <c r="Q25" s="205"/>
      <c r="R25" s="76"/>
      <c r="S25" s="76"/>
      <c r="T25" s="214"/>
    </row>
    <row r="26" ht="24" customHeight="1" spans="1:20">
      <c r="A26" s="93"/>
      <c r="B26" s="88" t="s">
        <v>445</v>
      </c>
      <c r="C26" s="88" t="s">
        <v>446</v>
      </c>
      <c r="D26" s="88" t="s">
        <v>175</v>
      </c>
      <c r="E26" s="181">
        <v>35</v>
      </c>
      <c r="F26" s="107"/>
      <c r="G26" s="107"/>
      <c r="H26" s="108"/>
      <c r="I26" s="89" t="s">
        <v>244</v>
      </c>
      <c r="J26" s="88" t="s">
        <v>177</v>
      </c>
      <c r="K26" s="88" t="s">
        <v>178</v>
      </c>
      <c r="L26" s="88">
        <v>1</v>
      </c>
      <c r="M26" s="205" t="s">
        <v>41</v>
      </c>
      <c r="N26" s="27">
        <v>720</v>
      </c>
      <c r="O26" s="27"/>
      <c r="P26" s="27"/>
      <c r="Q26" s="213"/>
      <c r="R26" s="76"/>
      <c r="S26" s="76"/>
      <c r="T26" s="76"/>
    </row>
    <row r="27" ht="24" customHeight="1" spans="1:20">
      <c r="A27" s="93"/>
      <c r="B27" s="88"/>
      <c r="C27" s="88"/>
      <c r="D27" s="88" t="s">
        <v>447</v>
      </c>
      <c r="E27" s="183"/>
      <c r="F27" s="99"/>
      <c r="G27" s="99"/>
      <c r="H27" s="100"/>
      <c r="I27" s="89"/>
      <c r="J27" s="88"/>
      <c r="K27" s="88"/>
      <c r="L27" s="88">
        <v>1</v>
      </c>
      <c r="M27" s="205" t="s">
        <v>41</v>
      </c>
      <c r="N27" s="27">
        <v>400</v>
      </c>
      <c r="O27" s="27"/>
      <c r="P27" s="27"/>
      <c r="Q27" s="213"/>
      <c r="R27" s="76"/>
      <c r="S27" s="76"/>
      <c r="T27" s="76"/>
    </row>
    <row r="28" ht="24" customHeight="1" spans="1:20">
      <c r="A28" s="93"/>
      <c r="B28" s="88" t="s">
        <v>448</v>
      </c>
      <c r="C28" s="88" t="s">
        <v>449</v>
      </c>
      <c r="D28" s="88" t="s">
        <v>61</v>
      </c>
      <c r="E28" s="181">
        <v>4462.52</v>
      </c>
      <c r="F28" s="107"/>
      <c r="G28" s="107"/>
      <c r="H28" s="108"/>
      <c r="I28" s="89" t="s">
        <v>38</v>
      </c>
      <c r="J28" s="88" t="s">
        <v>44</v>
      </c>
      <c r="K28" s="88" t="s">
        <v>450</v>
      </c>
      <c r="L28" s="88">
        <v>1</v>
      </c>
      <c r="M28" s="205" t="s">
        <v>41</v>
      </c>
      <c r="N28" s="27">
        <v>640</v>
      </c>
      <c r="O28" s="27"/>
      <c r="P28" s="27"/>
      <c r="Q28" s="213"/>
      <c r="R28" s="76"/>
      <c r="S28" s="76"/>
      <c r="T28" s="76"/>
    </row>
    <row r="29" ht="24" customHeight="1" spans="1:20">
      <c r="A29" s="93"/>
      <c r="B29" s="88"/>
      <c r="C29" s="88"/>
      <c r="D29" s="88" t="s">
        <v>336</v>
      </c>
      <c r="E29" s="182"/>
      <c r="F29" s="97"/>
      <c r="G29" s="97"/>
      <c r="H29" s="98"/>
      <c r="I29" s="89"/>
      <c r="J29" s="88" t="s">
        <v>451</v>
      </c>
      <c r="K29" s="88"/>
      <c r="L29" s="88">
        <v>1</v>
      </c>
      <c r="M29" s="205" t="s">
        <v>41</v>
      </c>
      <c r="N29" s="27">
        <v>80</v>
      </c>
      <c r="O29" s="27"/>
      <c r="P29" s="27"/>
      <c r="Q29" s="213"/>
      <c r="R29" s="76"/>
      <c r="S29" s="76"/>
      <c r="T29" s="76"/>
    </row>
    <row r="30" ht="24" customHeight="1" spans="1:20">
      <c r="A30" s="93"/>
      <c r="B30" s="88"/>
      <c r="C30" s="88"/>
      <c r="D30" s="88" t="s">
        <v>64</v>
      </c>
      <c r="E30" s="182"/>
      <c r="F30" s="97"/>
      <c r="G30" s="97"/>
      <c r="H30" s="98"/>
      <c r="I30" s="89"/>
      <c r="J30" s="88" t="s">
        <v>451</v>
      </c>
      <c r="K30" s="88"/>
      <c r="L30" s="88">
        <v>1</v>
      </c>
      <c r="M30" s="205" t="s">
        <v>41</v>
      </c>
      <c r="N30" s="27">
        <v>120</v>
      </c>
      <c r="O30" s="27"/>
      <c r="P30" s="27"/>
      <c r="Q30" s="213"/>
      <c r="R30" s="76"/>
      <c r="S30" s="76"/>
      <c r="T30" s="76"/>
    </row>
    <row r="31" ht="24" customHeight="1" spans="1:20">
      <c r="A31" s="93"/>
      <c r="B31" s="88"/>
      <c r="C31" s="88"/>
      <c r="D31" s="88" t="s">
        <v>37</v>
      </c>
      <c r="E31" s="183"/>
      <c r="F31" s="99"/>
      <c r="G31" s="99"/>
      <c r="H31" s="100"/>
      <c r="I31" s="89"/>
      <c r="J31" s="88" t="s">
        <v>451</v>
      </c>
      <c r="K31" s="88"/>
      <c r="L31" s="88">
        <v>1</v>
      </c>
      <c r="M31" s="205" t="s">
        <v>41</v>
      </c>
      <c r="N31" s="27">
        <v>160</v>
      </c>
      <c r="O31" s="27"/>
      <c r="P31" s="27"/>
      <c r="Q31" s="213"/>
      <c r="R31" s="76"/>
      <c r="S31" s="76"/>
      <c r="T31" s="76"/>
    </row>
    <row r="32" ht="24" customHeight="1" spans="1:20">
      <c r="A32" s="93"/>
      <c r="B32" s="88" t="s">
        <v>452</v>
      </c>
      <c r="C32" s="88" t="s">
        <v>452</v>
      </c>
      <c r="D32" s="89" t="s">
        <v>37</v>
      </c>
      <c r="E32" s="184">
        <v>916.28</v>
      </c>
      <c r="F32" s="185"/>
      <c r="G32" s="185"/>
      <c r="H32" s="186"/>
      <c r="I32" s="135" t="s">
        <v>38</v>
      </c>
      <c r="J32" s="88" t="s">
        <v>422</v>
      </c>
      <c r="K32" s="88" t="s">
        <v>450</v>
      </c>
      <c r="L32" s="88">
        <v>1</v>
      </c>
      <c r="M32" s="205" t="s">
        <v>41</v>
      </c>
      <c r="N32" s="27">
        <v>160</v>
      </c>
      <c r="O32" s="27"/>
      <c r="P32" s="27"/>
      <c r="Q32" s="213"/>
      <c r="R32" s="76"/>
      <c r="S32" s="76"/>
      <c r="T32" s="76"/>
    </row>
    <row r="33" ht="24.75" spans="1:20">
      <c r="A33" s="93"/>
      <c r="B33" s="88"/>
      <c r="C33" s="88"/>
      <c r="D33" s="89" t="s">
        <v>42</v>
      </c>
      <c r="E33" s="187"/>
      <c r="F33" s="188"/>
      <c r="G33" s="188"/>
      <c r="H33" s="189"/>
      <c r="I33" s="89"/>
      <c r="J33" s="88" t="s">
        <v>422</v>
      </c>
      <c r="K33" s="88"/>
      <c r="L33" s="88">
        <v>1</v>
      </c>
      <c r="M33" s="205" t="s">
        <v>41</v>
      </c>
      <c r="N33" s="27">
        <v>80</v>
      </c>
      <c r="O33" s="27"/>
      <c r="P33" s="27"/>
      <c r="Q33" s="213"/>
      <c r="R33" s="76"/>
      <c r="S33" s="76"/>
      <c r="T33" s="76"/>
    </row>
    <row r="34" ht="24" spans="1:20">
      <c r="A34" s="93"/>
      <c r="B34" s="88"/>
      <c r="C34" s="88"/>
      <c r="D34" s="89" t="s">
        <v>43</v>
      </c>
      <c r="E34" s="187"/>
      <c r="F34" s="188"/>
      <c r="G34" s="188"/>
      <c r="H34" s="189"/>
      <c r="I34" s="89"/>
      <c r="J34" s="88" t="s">
        <v>44</v>
      </c>
      <c r="K34" s="88"/>
      <c r="L34" s="88">
        <v>1</v>
      </c>
      <c r="M34" s="205" t="s">
        <v>453</v>
      </c>
      <c r="N34" s="27">
        <v>640</v>
      </c>
      <c r="O34" s="27"/>
      <c r="P34" s="27"/>
      <c r="Q34" s="213"/>
      <c r="R34" s="76"/>
      <c r="S34" s="76"/>
      <c r="T34" s="76"/>
    </row>
    <row r="35" ht="24" spans="1:20">
      <c r="A35" s="118"/>
      <c r="B35" s="88"/>
      <c r="C35" s="88"/>
      <c r="D35" s="89" t="s">
        <v>45</v>
      </c>
      <c r="E35" s="190"/>
      <c r="F35" s="191"/>
      <c r="G35" s="191"/>
      <c r="H35" s="192"/>
      <c r="I35" s="89"/>
      <c r="J35" s="88" t="s">
        <v>44</v>
      </c>
      <c r="K35" s="88"/>
      <c r="L35" s="88">
        <v>1</v>
      </c>
      <c r="M35" s="205" t="s">
        <v>41</v>
      </c>
      <c r="N35" s="27">
        <v>640</v>
      </c>
      <c r="O35" s="27"/>
      <c r="P35" s="27"/>
      <c r="Q35" s="213"/>
      <c r="R35" s="76"/>
      <c r="S35" s="76"/>
      <c r="T35" s="76"/>
    </row>
    <row r="36" ht="43" customHeight="1" spans="1:20">
      <c r="A36" s="93" t="s">
        <v>424</v>
      </c>
      <c r="B36" s="88" t="s">
        <v>454</v>
      </c>
      <c r="C36" s="88" t="s">
        <v>189</v>
      </c>
      <c r="D36" s="89" t="s">
        <v>76</v>
      </c>
      <c r="E36" s="181">
        <v>42.3</v>
      </c>
      <c r="F36" s="107"/>
      <c r="G36" s="107"/>
      <c r="H36" s="108"/>
      <c r="I36" s="135" t="s">
        <v>38</v>
      </c>
      <c r="J36" s="88" t="s">
        <v>112</v>
      </c>
      <c r="K36" s="88" t="s">
        <v>113</v>
      </c>
      <c r="L36" s="88">
        <v>1</v>
      </c>
      <c r="M36" s="88" t="s">
        <v>86</v>
      </c>
      <c r="N36" s="27">
        <v>48</v>
      </c>
      <c r="O36" s="27"/>
      <c r="P36" s="27"/>
      <c r="Q36" s="213"/>
      <c r="R36" s="76"/>
      <c r="S36" s="76"/>
      <c r="T36" s="76"/>
    </row>
    <row r="37" ht="39" customHeight="1" spans="1:20">
      <c r="A37" s="93"/>
      <c r="B37" s="87" t="s">
        <v>455</v>
      </c>
      <c r="C37" s="87" t="s">
        <v>197</v>
      </c>
      <c r="D37" s="89" t="s">
        <v>76</v>
      </c>
      <c r="E37" s="193">
        <v>315</v>
      </c>
      <c r="F37" s="194"/>
      <c r="G37" s="194"/>
      <c r="H37" s="195"/>
      <c r="I37" s="206"/>
      <c r="J37" s="88" t="s">
        <v>112</v>
      </c>
      <c r="K37" s="88" t="s">
        <v>113</v>
      </c>
      <c r="L37" s="88">
        <v>4</v>
      </c>
      <c r="M37" s="88" t="s">
        <v>86</v>
      </c>
      <c r="N37" s="27">
        <v>48</v>
      </c>
      <c r="O37" s="27"/>
      <c r="P37" s="27"/>
      <c r="Q37" s="213"/>
      <c r="R37" s="76"/>
      <c r="S37" s="76"/>
      <c r="T37" s="76"/>
    </row>
    <row r="38" ht="24" customHeight="1" spans="1:20">
      <c r="A38" s="93"/>
      <c r="B38" s="88" t="s">
        <v>456</v>
      </c>
      <c r="C38" s="88" t="s">
        <v>457</v>
      </c>
      <c r="D38" s="89" t="s">
        <v>121</v>
      </c>
      <c r="E38" s="193">
        <v>2541.9</v>
      </c>
      <c r="F38" s="194"/>
      <c r="G38" s="194"/>
      <c r="H38" s="195"/>
      <c r="I38" s="206" t="s">
        <v>117</v>
      </c>
      <c r="J38" s="88" t="s">
        <v>118</v>
      </c>
      <c r="K38" s="88" t="s">
        <v>119</v>
      </c>
      <c r="L38" s="88">
        <v>13</v>
      </c>
      <c r="M38" s="205" t="s">
        <v>41</v>
      </c>
      <c r="N38" s="27">
        <v>120</v>
      </c>
      <c r="O38" s="27"/>
      <c r="P38" s="27"/>
      <c r="Q38" s="213"/>
      <c r="R38" s="76"/>
      <c r="S38" s="76"/>
      <c r="T38" s="76"/>
    </row>
    <row r="39" ht="24" customHeight="1" spans="1:20">
      <c r="A39" s="93"/>
      <c r="B39" s="88"/>
      <c r="C39" s="88"/>
      <c r="D39" s="89" t="s">
        <v>120</v>
      </c>
      <c r="E39" s="196"/>
      <c r="F39" s="197"/>
      <c r="G39" s="197"/>
      <c r="H39" s="198"/>
      <c r="I39" s="206"/>
      <c r="J39" s="88"/>
      <c r="K39" s="88"/>
      <c r="L39" s="88">
        <v>13</v>
      </c>
      <c r="M39" s="205" t="s">
        <v>41</v>
      </c>
      <c r="N39" s="27">
        <v>80</v>
      </c>
      <c r="O39" s="27"/>
      <c r="P39" s="27"/>
      <c r="Q39" s="213"/>
      <c r="R39" s="76"/>
      <c r="S39" s="76"/>
      <c r="T39" s="76"/>
    </row>
    <row r="40" ht="24" customHeight="1" spans="1:20">
      <c r="A40" s="93"/>
      <c r="B40" s="88"/>
      <c r="C40" s="88"/>
      <c r="D40" s="89" t="s">
        <v>122</v>
      </c>
      <c r="E40" s="196"/>
      <c r="F40" s="197"/>
      <c r="G40" s="197"/>
      <c r="H40" s="198"/>
      <c r="I40" s="206"/>
      <c r="J40" s="88"/>
      <c r="K40" s="88"/>
      <c r="L40" s="88">
        <v>13</v>
      </c>
      <c r="M40" s="205" t="s">
        <v>41</v>
      </c>
      <c r="N40" s="27">
        <v>80</v>
      </c>
      <c r="O40" s="27"/>
      <c r="P40" s="27"/>
      <c r="Q40" s="213"/>
      <c r="R40" s="76"/>
      <c r="S40" s="76"/>
      <c r="T40" s="76"/>
    </row>
    <row r="41" ht="24" customHeight="1" spans="1:20">
      <c r="A41" s="93"/>
      <c r="B41" s="88"/>
      <c r="C41" s="88"/>
      <c r="D41" s="89" t="s">
        <v>116</v>
      </c>
      <c r="E41" s="196"/>
      <c r="F41" s="197"/>
      <c r="G41" s="197"/>
      <c r="H41" s="198"/>
      <c r="I41" s="206"/>
      <c r="J41" s="88"/>
      <c r="K41" s="88"/>
      <c r="L41" s="88">
        <v>13</v>
      </c>
      <c r="M41" s="205" t="s">
        <v>41</v>
      </c>
      <c r="N41" s="27">
        <v>80</v>
      </c>
      <c r="O41" s="27"/>
      <c r="P41" s="27"/>
      <c r="Q41" s="213"/>
      <c r="R41" s="76"/>
      <c r="S41" s="76"/>
      <c r="T41" s="76"/>
    </row>
    <row r="42" ht="24" customHeight="1" spans="1:20">
      <c r="A42" s="93"/>
      <c r="B42" s="88"/>
      <c r="C42" s="88"/>
      <c r="D42" s="89" t="s">
        <v>123</v>
      </c>
      <c r="E42" s="199"/>
      <c r="F42" s="200"/>
      <c r="G42" s="200"/>
      <c r="H42" s="201"/>
      <c r="I42" s="206"/>
      <c r="J42" s="88"/>
      <c r="K42" s="88"/>
      <c r="L42" s="88">
        <v>13</v>
      </c>
      <c r="M42" s="205" t="s">
        <v>41</v>
      </c>
      <c r="N42" s="27">
        <v>320</v>
      </c>
      <c r="O42" s="27"/>
      <c r="P42" s="27"/>
      <c r="Q42" s="213"/>
      <c r="R42" s="76"/>
      <c r="S42" s="76"/>
      <c r="T42" s="76"/>
    </row>
    <row r="43" ht="24" customHeight="1" spans="1:20">
      <c r="A43" s="93"/>
      <c r="B43" s="87" t="s">
        <v>458</v>
      </c>
      <c r="C43" s="87" t="s">
        <v>459</v>
      </c>
      <c r="D43" s="89" t="s">
        <v>460</v>
      </c>
      <c r="E43" s="193" t="s">
        <v>214</v>
      </c>
      <c r="F43" s="194"/>
      <c r="G43" s="194"/>
      <c r="H43" s="195"/>
      <c r="I43" s="207" t="s">
        <v>214</v>
      </c>
      <c r="J43" s="87" t="s">
        <v>214</v>
      </c>
      <c r="K43" s="87" t="s">
        <v>461</v>
      </c>
      <c r="L43" s="88">
        <v>1</v>
      </c>
      <c r="M43" s="205" t="s">
        <v>41</v>
      </c>
      <c r="N43" s="27">
        <v>240</v>
      </c>
      <c r="O43" s="27"/>
      <c r="P43" s="27"/>
      <c r="Q43" s="213"/>
      <c r="R43" s="76"/>
      <c r="S43" s="76"/>
      <c r="T43" s="76"/>
    </row>
    <row r="44" ht="24" customHeight="1" spans="1:20">
      <c r="A44" s="93"/>
      <c r="B44" s="93"/>
      <c r="C44" s="93"/>
      <c r="D44" s="89" t="s">
        <v>462</v>
      </c>
      <c r="E44" s="196"/>
      <c r="F44" s="197"/>
      <c r="G44" s="197"/>
      <c r="H44" s="198"/>
      <c r="I44" s="208"/>
      <c r="J44" s="93"/>
      <c r="K44" s="93"/>
      <c r="L44" s="88">
        <v>1</v>
      </c>
      <c r="M44" s="205" t="s">
        <v>41</v>
      </c>
      <c r="N44" s="27">
        <v>160</v>
      </c>
      <c r="O44" s="27"/>
      <c r="P44" s="27"/>
      <c r="Q44" s="213"/>
      <c r="R44" s="76"/>
      <c r="S44" s="76"/>
      <c r="T44" s="76"/>
    </row>
    <row r="45" ht="24" customHeight="1" spans="1:20">
      <c r="A45" s="93"/>
      <c r="B45" s="93"/>
      <c r="C45" s="93"/>
      <c r="D45" s="89" t="s">
        <v>463</v>
      </c>
      <c r="E45" s="196"/>
      <c r="F45" s="197"/>
      <c r="G45" s="197"/>
      <c r="H45" s="198"/>
      <c r="I45" s="208"/>
      <c r="J45" s="93"/>
      <c r="K45" s="93"/>
      <c r="L45" s="88">
        <v>1</v>
      </c>
      <c r="M45" s="205" t="s">
        <v>41</v>
      </c>
      <c r="N45" s="27">
        <v>160</v>
      </c>
      <c r="O45" s="27"/>
      <c r="P45" s="27"/>
      <c r="Q45" s="213"/>
      <c r="R45" s="76"/>
      <c r="S45" s="76"/>
      <c r="T45" s="76"/>
    </row>
    <row r="46" ht="24" customHeight="1" spans="1:20">
      <c r="A46" s="93"/>
      <c r="B46" s="93"/>
      <c r="C46" s="93"/>
      <c r="D46" s="89" t="s">
        <v>464</v>
      </c>
      <c r="E46" s="196"/>
      <c r="F46" s="197"/>
      <c r="G46" s="197"/>
      <c r="H46" s="198"/>
      <c r="I46" s="208"/>
      <c r="J46" s="93"/>
      <c r="K46" s="93"/>
      <c r="L46" s="88">
        <v>1</v>
      </c>
      <c r="M46" s="205" t="s">
        <v>41</v>
      </c>
      <c r="N46" s="27">
        <v>160</v>
      </c>
      <c r="O46" s="27"/>
      <c r="P46" s="27"/>
      <c r="Q46" s="213"/>
      <c r="R46" s="76"/>
      <c r="S46" s="76"/>
      <c r="T46" s="76"/>
    </row>
    <row r="47" ht="24" spans="1:20">
      <c r="A47" s="93"/>
      <c r="B47" s="118"/>
      <c r="C47" s="118"/>
      <c r="D47" s="89" t="s">
        <v>465</v>
      </c>
      <c r="E47" s="199"/>
      <c r="F47" s="200"/>
      <c r="G47" s="200"/>
      <c r="H47" s="201"/>
      <c r="I47" s="209"/>
      <c r="J47" s="118"/>
      <c r="K47" s="118"/>
      <c r="L47" s="88">
        <v>1</v>
      </c>
      <c r="M47" s="205" t="s">
        <v>41</v>
      </c>
      <c r="N47" s="27">
        <v>80</v>
      </c>
      <c r="O47" s="27"/>
      <c r="P47" s="27"/>
      <c r="Q47" s="213"/>
      <c r="R47" s="76"/>
      <c r="S47" s="76"/>
      <c r="T47" s="76"/>
    </row>
    <row r="48" ht="24" customHeight="1" spans="1:20">
      <c r="A48" s="93"/>
      <c r="B48" s="89" t="s">
        <v>466</v>
      </c>
      <c r="C48" s="89" t="s">
        <v>467</v>
      </c>
      <c r="D48" s="89" t="s">
        <v>134</v>
      </c>
      <c r="E48" s="202" t="s">
        <v>214</v>
      </c>
      <c r="F48" s="203"/>
      <c r="G48" s="203"/>
      <c r="H48" s="204"/>
      <c r="I48" s="89" t="s">
        <v>214</v>
      </c>
      <c r="J48" s="88" t="s">
        <v>468</v>
      </c>
      <c r="K48" s="88" t="s">
        <v>469</v>
      </c>
      <c r="L48" s="88">
        <v>1</v>
      </c>
      <c r="M48" s="205" t="s">
        <v>41</v>
      </c>
      <c r="N48" s="27">
        <v>1200</v>
      </c>
      <c r="O48" s="27"/>
      <c r="P48" s="27"/>
      <c r="Q48" s="213"/>
      <c r="R48" s="76"/>
      <c r="S48" s="76"/>
      <c r="T48" s="76"/>
    </row>
    <row r="49" ht="24" spans="1:20">
      <c r="A49" s="93"/>
      <c r="B49" s="89"/>
      <c r="C49" s="89"/>
      <c r="D49" s="89" t="s">
        <v>470</v>
      </c>
      <c r="E49" s="202" t="s">
        <v>214</v>
      </c>
      <c r="F49" s="203"/>
      <c r="G49" s="203"/>
      <c r="H49" s="204"/>
      <c r="I49" s="89" t="s">
        <v>214</v>
      </c>
      <c r="J49" s="88" t="s">
        <v>468</v>
      </c>
      <c r="K49" s="88"/>
      <c r="L49" s="88">
        <v>1</v>
      </c>
      <c r="M49" s="205" t="s">
        <v>41</v>
      </c>
      <c r="N49" s="27">
        <v>640</v>
      </c>
      <c r="O49" s="27"/>
      <c r="P49" s="27"/>
      <c r="Q49" s="205"/>
      <c r="R49" s="76"/>
      <c r="S49" s="215"/>
      <c r="T49" s="76"/>
    </row>
    <row r="50" ht="24" customHeight="1" spans="1:20">
      <c r="A50" s="93"/>
      <c r="B50" s="89" t="s">
        <v>471</v>
      </c>
      <c r="C50" s="89" t="s">
        <v>472</v>
      </c>
      <c r="D50" s="89" t="s">
        <v>134</v>
      </c>
      <c r="E50" s="202" t="s">
        <v>214</v>
      </c>
      <c r="F50" s="203"/>
      <c r="G50" s="203"/>
      <c r="H50" s="204"/>
      <c r="I50" s="89" t="s">
        <v>214</v>
      </c>
      <c r="J50" s="88" t="s">
        <v>473</v>
      </c>
      <c r="K50" s="88"/>
      <c r="L50" s="88">
        <v>1</v>
      </c>
      <c r="M50" s="205" t="s">
        <v>41</v>
      </c>
      <c r="N50" s="27">
        <v>1200</v>
      </c>
      <c r="O50" s="27"/>
      <c r="P50" s="27"/>
      <c r="Q50" s="213"/>
      <c r="R50" s="76"/>
      <c r="S50" s="76"/>
      <c r="T50" s="76"/>
    </row>
    <row r="51" ht="24" spans="1:20">
      <c r="A51" s="118"/>
      <c r="B51" s="89"/>
      <c r="C51" s="89"/>
      <c r="D51" s="89" t="s">
        <v>470</v>
      </c>
      <c r="E51" s="202" t="s">
        <v>214</v>
      </c>
      <c r="F51" s="203"/>
      <c r="G51" s="203"/>
      <c r="H51" s="204"/>
      <c r="I51" s="89" t="s">
        <v>214</v>
      </c>
      <c r="J51" s="88" t="s">
        <v>473</v>
      </c>
      <c r="K51" s="88"/>
      <c r="L51" s="88">
        <v>1</v>
      </c>
      <c r="M51" s="205" t="s">
        <v>41</v>
      </c>
      <c r="N51" s="27">
        <v>640</v>
      </c>
      <c r="O51" s="27"/>
      <c r="P51" s="27"/>
      <c r="Q51" s="205"/>
      <c r="R51" s="76"/>
      <c r="S51" s="215"/>
      <c r="T51" s="76"/>
    </row>
    <row r="52" ht="24" customHeight="1" spans="1:20">
      <c r="A52" s="126" t="s">
        <v>22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210"/>
      <c r="O52" s="211"/>
      <c r="P52" s="211"/>
      <c r="Q52" s="216"/>
      <c r="R52" s="76"/>
      <c r="S52" s="76"/>
      <c r="T52" s="76"/>
    </row>
  </sheetData>
  <sheetProtection formatCells="0" insertHyperlinks="0" autoFilter="0"/>
  <mergeCells count="95">
    <mergeCell ref="A1:Q1"/>
    <mergeCell ref="E2:H2"/>
    <mergeCell ref="E36:H36"/>
    <mergeCell ref="E37:H37"/>
    <mergeCell ref="E48:H48"/>
    <mergeCell ref="E49:H49"/>
    <mergeCell ref="E50:H50"/>
    <mergeCell ref="E51:H51"/>
    <mergeCell ref="A52:M52"/>
    <mergeCell ref="A3:A11"/>
    <mergeCell ref="A12:A14"/>
    <mergeCell ref="A18:A23"/>
    <mergeCell ref="A26:A35"/>
    <mergeCell ref="A36:A51"/>
    <mergeCell ref="B3:B5"/>
    <mergeCell ref="B6:B8"/>
    <mergeCell ref="B9:B11"/>
    <mergeCell ref="B12:B14"/>
    <mergeCell ref="B15:B17"/>
    <mergeCell ref="B18:B20"/>
    <mergeCell ref="B21:B23"/>
    <mergeCell ref="B24:B25"/>
    <mergeCell ref="B26:B27"/>
    <mergeCell ref="B28:B31"/>
    <mergeCell ref="B32:B35"/>
    <mergeCell ref="B38:B42"/>
    <mergeCell ref="B43:B47"/>
    <mergeCell ref="B48:B49"/>
    <mergeCell ref="B50:B51"/>
    <mergeCell ref="C3:C5"/>
    <mergeCell ref="C6:C8"/>
    <mergeCell ref="C9:C11"/>
    <mergeCell ref="C12:C14"/>
    <mergeCell ref="C15:C17"/>
    <mergeCell ref="C18:C20"/>
    <mergeCell ref="C21:C23"/>
    <mergeCell ref="C24:C25"/>
    <mergeCell ref="C26:C27"/>
    <mergeCell ref="C28:C31"/>
    <mergeCell ref="C32:C35"/>
    <mergeCell ref="C38:C42"/>
    <mergeCell ref="C43:C47"/>
    <mergeCell ref="C48:C49"/>
    <mergeCell ref="C50:C51"/>
    <mergeCell ref="I3:I5"/>
    <mergeCell ref="I6:I8"/>
    <mergeCell ref="I9:I11"/>
    <mergeCell ref="I12:I14"/>
    <mergeCell ref="I15:I17"/>
    <mergeCell ref="I18:I20"/>
    <mergeCell ref="I21:I23"/>
    <mergeCell ref="I24:I25"/>
    <mergeCell ref="I26:I27"/>
    <mergeCell ref="I28:I31"/>
    <mergeCell ref="I32:I35"/>
    <mergeCell ref="I38:I42"/>
    <mergeCell ref="I43:I47"/>
    <mergeCell ref="J3:J5"/>
    <mergeCell ref="J6:J8"/>
    <mergeCell ref="J9:J11"/>
    <mergeCell ref="J12:J14"/>
    <mergeCell ref="J15:J17"/>
    <mergeCell ref="J18:J20"/>
    <mergeCell ref="J21:J23"/>
    <mergeCell ref="J24:J25"/>
    <mergeCell ref="J26:J27"/>
    <mergeCell ref="J38:J42"/>
    <mergeCell ref="J43:J47"/>
    <mergeCell ref="K3:K5"/>
    <mergeCell ref="K6:K8"/>
    <mergeCell ref="K9:K11"/>
    <mergeCell ref="K12:K14"/>
    <mergeCell ref="K15:K17"/>
    <mergeCell ref="K18:K20"/>
    <mergeCell ref="K21:K23"/>
    <mergeCell ref="K24:K25"/>
    <mergeCell ref="K26:K27"/>
    <mergeCell ref="K28:K31"/>
    <mergeCell ref="K32:K35"/>
    <mergeCell ref="K38:K42"/>
    <mergeCell ref="K43:K47"/>
    <mergeCell ref="K48:K51"/>
    <mergeCell ref="E26:H27"/>
    <mergeCell ref="E3:H5"/>
    <mergeCell ref="E6:H8"/>
    <mergeCell ref="E9:H11"/>
    <mergeCell ref="E12:H14"/>
    <mergeCell ref="E15:H17"/>
    <mergeCell ref="E18:H20"/>
    <mergeCell ref="E21:H23"/>
    <mergeCell ref="E24:H25"/>
    <mergeCell ref="E28:H31"/>
    <mergeCell ref="E32:H35"/>
    <mergeCell ref="E38:H42"/>
    <mergeCell ref="E43:H47"/>
  </mergeCells>
  <printOptions horizontalCentered="1"/>
  <pageMargins left="0.156944444444444" right="0.0784722222222222" top="0.314583333333333" bottom="0.472222222222222" header="0.236111111111111" footer="0.393055555555556"/>
  <pageSetup paperSize="9" scale="76" fitToHeight="0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P46"/>
  <sheetViews>
    <sheetView view="pageBreakPreview" zoomScaleNormal="100" workbookViewId="0">
      <selection activeCell="K2" sqref="K2:M2"/>
    </sheetView>
  </sheetViews>
  <sheetFormatPr defaultColWidth="8.75833333333333" defaultRowHeight="13.5"/>
  <cols>
    <col min="1" max="1" width="6.5" style="43" customWidth="1"/>
    <col min="2" max="2" width="8" style="43" customWidth="1"/>
    <col min="3" max="3" width="9.375" style="43" customWidth="1"/>
    <col min="4" max="4" width="11.375" style="43" customWidth="1"/>
    <col min="5" max="5" width="10.5" style="43" customWidth="1"/>
    <col min="6" max="6" width="11" style="43" customWidth="1"/>
    <col min="7" max="7" width="15.5" style="43" customWidth="1"/>
    <col min="8" max="8" width="16.5" style="43" customWidth="1"/>
    <col min="9" max="10" width="7.125" style="43" customWidth="1"/>
    <col min="11" max="13" width="11" style="43" customWidth="1"/>
    <col min="14" max="14" width="21" style="43" customWidth="1"/>
    <col min="15" max="15" width="9.375" style="45"/>
    <col min="16" max="16" width="12.625" style="45"/>
    <col min="17" max="20" width="9" style="45"/>
    <col min="21" max="16384" width="8.75833333333333" style="45"/>
  </cols>
  <sheetData>
    <row r="1" s="40" customFormat="1" ht="36" customHeight="1" spans="1:14">
      <c r="A1" s="162" t="s">
        <v>474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ht="40" customHeight="1" spans="1:14">
      <c r="A2" s="163" t="s">
        <v>1</v>
      </c>
      <c r="B2" s="163" t="s">
        <v>475</v>
      </c>
      <c r="C2" s="164" t="s">
        <v>27</v>
      </c>
      <c r="D2" s="165"/>
      <c r="E2" s="163" t="s">
        <v>29</v>
      </c>
      <c r="F2" s="163" t="s">
        <v>30</v>
      </c>
      <c r="G2" s="163" t="s">
        <v>476</v>
      </c>
      <c r="H2" s="163" t="s">
        <v>477</v>
      </c>
      <c r="I2" s="163" t="s">
        <v>478</v>
      </c>
      <c r="J2" s="163" t="s">
        <v>479</v>
      </c>
      <c r="K2" s="21" t="s">
        <v>32</v>
      </c>
      <c r="L2" s="22" t="s">
        <v>33</v>
      </c>
      <c r="M2" s="22" t="s">
        <v>34</v>
      </c>
      <c r="N2" s="163" t="s">
        <v>5</v>
      </c>
    </row>
    <row r="3" ht="60" spans="1:16">
      <c r="A3" s="166">
        <v>1</v>
      </c>
      <c r="B3" s="167" t="s">
        <v>480</v>
      </c>
      <c r="C3" s="168" t="s">
        <v>481</v>
      </c>
      <c r="D3" s="169"/>
      <c r="E3" s="170" t="s">
        <v>482</v>
      </c>
      <c r="F3" s="167" t="s">
        <v>483</v>
      </c>
      <c r="G3" s="167" t="s">
        <v>484</v>
      </c>
      <c r="H3" s="167">
        <v>7548</v>
      </c>
      <c r="I3" s="88">
        <v>16</v>
      </c>
      <c r="J3" s="176" t="s">
        <v>41</v>
      </c>
      <c r="K3" s="27">
        <v>4600</v>
      </c>
      <c r="L3" s="27"/>
      <c r="M3" s="27"/>
      <c r="N3" s="167"/>
      <c r="O3" s="177"/>
      <c r="P3" s="178"/>
    </row>
    <row r="4" ht="60" spans="1:14">
      <c r="A4" s="166">
        <v>2</v>
      </c>
      <c r="B4" s="167" t="s">
        <v>485</v>
      </c>
      <c r="C4" s="171" t="s">
        <v>486</v>
      </c>
      <c r="D4" s="169"/>
      <c r="E4" s="170" t="s">
        <v>487</v>
      </c>
      <c r="F4" s="167" t="s">
        <v>483</v>
      </c>
      <c r="G4" s="167" t="s">
        <v>214</v>
      </c>
      <c r="H4" s="167" t="s">
        <v>214</v>
      </c>
      <c r="I4" s="88">
        <v>1</v>
      </c>
      <c r="J4" s="167" t="s">
        <v>41</v>
      </c>
      <c r="K4" s="27">
        <v>3400</v>
      </c>
      <c r="L4" s="27"/>
      <c r="M4" s="27"/>
      <c r="N4" s="88"/>
    </row>
    <row r="5" ht="32.25" customHeight="1" spans="1:14">
      <c r="A5" s="172"/>
      <c r="B5" s="172"/>
      <c r="C5" s="173" t="s">
        <v>22</v>
      </c>
      <c r="D5" s="174"/>
      <c r="E5" s="172"/>
      <c r="F5" s="172"/>
      <c r="G5" s="172"/>
      <c r="H5" s="172"/>
      <c r="I5" s="172"/>
      <c r="J5" s="172"/>
      <c r="K5" s="172"/>
      <c r="L5" s="172"/>
      <c r="M5" s="172"/>
      <c r="N5" s="179"/>
    </row>
    <row r="6" ht="32.25" customHeight="1" spans="14:14">
      <c r="N6" s="78"/>
    </row>
    <row r="7" ht="32.25" customHeight="1"/>
    <row r="8" ht="32.25" customHeight="1" spans="5:5">
      <c r="E8" s="175"/>
    </row>
    <row r="9" ht="32.25" customHeight="1"/>
    <row r="10" ht="32.25" customHeight="1"/>
    <row r="11" ht="32.25" customHeight="1"/>
    <row r="12" ht="32.25" customHeight="1"/>
    <row r="13" ht="32.25" customHeight="1"/>
    <row r="14" ht="32.25" customHeight="1"/>
    <row r="15" ht="32.25" customHeight="1"/>
    <row r="16" ht="32.25" customHeight="1"/>
    <row r="17" ht="32.25" customHeight="1"/>
    <row r="18" ht="32.25" customHeight="1"/>
    <row r="19" ht="32.25" customHeight="1"/>
    <row r="20" ht="32.25" customHeight="1"/>
    <row r="21" ht="32.25" customHeight="1"/>
    <row r="22" ht="32.25" customHeight="1"/>
    <row r="23" ht="32.25" customHeight="1"/>
    <row r="24" ht="32.25" customHeight="1"/>
    <row r="25" ht="32.25" customHeight="1"/>
    <row r="26" ht="32.25" customHeight="1"/>
    <row r="27" ht="32.25" customHeight="1"/>
    <row r="28" ht="32.25" customHeight="1"/>
    <row r="29" ht="32.25" customHeight="1"/>
    <row r="30" ht="32.25" customHeight="1"/>
    <row r="31" ht="32.25" customHeight="1"/>
    <row r="32" ht="32.25" customHeight="1"/>
    <row r="33" ht="32.25" customHeight="1"/>
    <row r="34" ht="32.25" customHeight="1"/>
    <row r="35" ht="32.25" customHeight="1"/>
    <row r="36" ht="32.25" customHeight="1"/>
    <row r="37" ht="32.25" customHeight="1"/>
    <row r="38" ht="32.25" customHeight="1"/>
    <row r="39" ht="32.25" customHeight="1"/>
    <row r="40" ht="32.25" customHeight="1"/>
    <row r="41" ht="32.25" customHeight="1"/>
    <row r="42" ht="32.25" customHeight="1"/>
    <row r="43" ht="32.25" customHeight="1"/>
    <row r="44" ht="32.25" customHeight="1"/>
    <row r="45" ht="32.25" customHeight="1"/>
    <row r="46" ht="32.25" customHeight="1"/>
  </sheetData>
  <sheetProtection formatCells="0" insertHyperlinks="0" autoFilter="0"/>
  <mergeCells count="5">
    <mergeCell ref="A1:N1"/>
    <mergeCell ref="C2:D2"/>
    <mergeCell ref="C3:D3"/>
    <mergeCell ref="C4:D4"/>
    <mergeCell ref="C5:D5"/>
  </mergeCells>
  <printOptions horizontalCentered="1"/>
  <pageMargins left="0.156944444444444" right="0.0784722222222222" top="0.354166666666667" bottom="0.550694444444444" header="0.314583333333333" footer="0.393055555555556"/>
  <pageSetup paperSize="9" scale="93" fitToHeight="0" orientation="landscape" horizont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T44"/>
  <sheetViews>
    <sheetView view="pageBreakPreview" zoomScale="85" zoomScaleNormal="90" workbookViewId="0">
      <selection activeCell="N2" sqref="N2:P2"/>
    </sheetView>
  </sheetViews>
  <sheetFormatPr defaultColWidth="8.75833333333333" defaultRowHeight="13.5"/>
  <cols>
    <col min="1" max="1" width="7.25833333333333" style="78" customWidth="1"/>
    <col min="2" max="2" width="9.10833333333333" style="78" customWidth="1"/>
    <col min="3" max="3" width="21.7333333333333" style="78" customWidth="1"/>
    <col min="4" max="4" width="11.375" style="78" customWidth="1"/>
    <col min="5" max="5" width="7.8" style="78" customWidth="1"/>
    <col min="6" max="6" width="5.2" style="78" customWidth="1"/>
    <col min="7" max="7" width="5.725" style="78" customWidth="1"/>
    <col min="8" max="8" width="1.825" style="78" customWidth="1"/>
    <col min="9" max="9" width="11.5" style="78" customWidth="1"/>
    <col min="10" max="10" width="28.875" style="78" customWidth="1"/>
    <col min="11" max="11" width="21.225" style="78" customWidth="1"/>
    <col min="12" max="12" width="7.80833333333333" style="78" customWidth="1"/>
    <col min="13" max="13" width="7.125" style="78" customWidth="1"/>
    <col min="14" max="16" width="10.5" style="79" customWidth="1"/>
    <col min="17" max="17" width="25.3833333333333" style="80" customWidth="1"/>
    <col min="18" max="18" width="14.825" style="76" customWidth="1"/>
    <col min="19" max="24" width="9" style="76"/>
    <col min="25" max="16384" width="8.75833333333333" style="76"/>
  </cols>
  <sheetData>
    <row r="1" s="70" customFormat="1" ht="31.15" customHeight="1" spans="1:17">
      <c r="A1" s="81" t="s">
        <v>488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134"/>
      <c r="O1" s="134"/>
      <c r="P1" s="134"/>
      <c r="Q1" s="151"/>
    </row>
    <row r="2" s="70" customFormat="1" ht="41" customHeight="1" spans="1:17">
      <c r="A2" s="82" t="s">
        <v>24</v>
      </c>
      <c r="B2" s="82" t="s">
        <v>25</v>
      </c>
      <c r="C2" s="83" t="s">
        <v>26</v>
      </c>
      <c r="D2" s="82" t="s">
        <v>27</v>
      </c>
      <c r="E2" s="84" t="s">
        <v>28</v>
      </c>
      <c r="F2" s="85"/>
      <c r="G2" s="85"/>
      <c r="H2" s="86"/>
      <c r="I2" s="83" t="s">
        <v>3</v>
      </c>
      <c r="J2" s="82" t="s">
        <v>29</v>
      </c>
      <c r="K2" s="83" t="s">
        <v>30</v>
      </c>
      <c r="L2" s="82" t="s">
        <v>31</v>
      </c>
      <c r="M2" s="83" t="s">
        <v>3</v>
      </c>
      <c r="N2" s="21" t="s">
        <v>32</v>
      </c>
      <c r="O2" s="22" t="s">
        <v>33</v>
      </c>
      <c r="P2" s="22" t="s">
        <v>34</v>
      </c>
      <c r="Q2" s="152" t="s">
        <v>5</v>
      </c>
    </row>
    <row r="3" s="77" customFormat="1" ht="42" customHeight="1" spans="1:18">
      <c r="A3" s="87" t="s">
        <v>128</v>
      </c>
      <c r="B3" s="88" t="s">
        <v>129</v>
      </c>
      <c r="C3" s="88" t="s">
        <v>214</v>
      </c>
      <c r="D3" s="89" t="s">
        <v>489</v>
      </c>
      <c r="E3" s="90">
        <v>21014</v>
      </c>
      <c r="F3" s="91"/>
      <c r="G3" s="91"/>
      <c r="H3" s="92"/>
      <c r="I3" s="135" t="s">
        <v>48</v>
      </c>
      <c r="J3" s="96" t="s">
        <v>490</v>
      </c>
      <c r="K3" s="87" t="s">
        <v>491</v>
      </c>
      <c r="L3" s="96">
        <v>22</v>
      </c>
      <c r="M3" s="88" t="s">
        <v>453</v>
      </c>
      <c r="N3" s="27">
        <v>120</v>
      </c>
      <c r="O3" s="27"/>
      <c r="P3" s="27"/>
      <c r="Q3" s="153"/>
      <c r="R3" s="42"/>
    </row>
    <row r="4" s="77" customFormat="1" ht="24" customHeight="1" spans="1:20">
      <c r="A4" s="93"/>
      <c r="B4" s="88"/>
      <c r="C4" s="88"/>
      <c r="D4" s="89" t="s">
        <v>492</v>
      </c>
      <c r="E4" s="90" t="s">
        <v>493</v>
      </c>
      <c r="F4" s="91"/>
      <c r="G4" s="91"/>
      <c r="H4" s="92"/>
      <c r="I4" s="136" t="s">
        <v>71</v>
      </c>
      <c r="J4" s="96" t="s">
        <v>494</v>
      </c>
      <c r="K4" s="118"/>
      <c r="L4" s="96">
        <v>148</v>
      </c>
      <c r="M4" s="88" t="s">
        <v>453</v>
      </c>
      <c r="N4" s="27">
        <v>44.8</v>
      </c>
      <c r="O4" s="27"/>
      <c r="P4" s="27"/>
      <c r="Q4" s="154"/>
      <c r="R4" s="42"/>
      <c r="S4" s="155"/>
      <c r="T4" s="73"/>
    </row>
    <row r="5" s="77" customFormat="1" ht="24" customHeight="1" spans="1:18">
      <c r="A5" s="93"/>
      <c r="B5" s="88" t="s">
        <v>495</v>
      </c>
      <c r="C5" s="88" t="s">
        <v>214</v>
      </c>
      <c r="D5" s="89" t="s">
        <v>489</v>
      </c>
      <c r="E5" s="94">
        <v>27353</v>
      </c>
      <c r="F5" s="94"/>
      <c r="G5" s="94"/>
      <c r="H5" s="94"/>
      <c r="I5" s="135" t="s">
        <v>48</v>
      </c>
      <c r="J5" s="96" t="s">
        <v>490</v>
      </c>
      <c r="K5" s="87" t="s">
        <v>491</v>
      </c>
      <c r="L5" s="96">
        <v>28</v>
      </c>
      <c r="M5" s="88" t="s">
        <v>453</v>
      </c>
      <c r="N5" s="27">
        <v>120</v>
      </c>
      <c r="O5" s="27"/>
      <c r="P5" s="27"/>
      <c r="Q5" s="153"/>
      <c r="R5" s="42"/>
    </row>
    <row r="6" s="77" customFormat="1" ht="30" customHeight="1" spans="1:20">
      <c r="A6" s="93"/>
      <c r="B6" s="88"/>
      <c r="C6" s="95"/>
      <c r="D6" s="89" t="s">
        <v>492</v>
      </c>
      <c r="E6" s="92" t="s">
        <v>493</v>
      </c>
      <c r="F6" s="94"/>
      <c r="G6" s="94"/>
      <c r="H6" s="94"/>
      <c r="I6" s="136" t="s">
        <v>71</v>
      </c>
      <c r="J6" s="96" t="s">
        <v>494</v>
      </c>
      <c r="K6" s="118"/>
      <c r="L6" s="96">
        <v>148</v>
      </c>
      <c r="M6" s="88" t="s">
        <v>453</v>
      </c>
      <c r="N6" s="27">
        <v>44.8</v>
      </c>
      <c r="O6" s="27"/>
      <c r="P6" s="27"/>
      <c r="Q6" s="154"/>
      <c r="R6" s="42"/>
      <c r="S6" s="155"/>
      <c r="T6" s="73"/>
    </row>
    <row r="7" s="77" customFormat="1" ht="24" customHeight="1" spans="1:18">
      <c r="A7" s="93"/>
      <c r="B7" s="88" t="s">
        <v>496</v>
      </c>
      <c r="C7" s="95" t="s">
        <v>497</v>
      </c>
      <c r="D7" s="96" t="s">
        <v>489</v>
      </c>
      <c r="E7" s="97" t="s">
        <v>498</v>
      </c>
      <c r="F7" s="97"/>
      <c r="G7" s="97"/>
      <c r="H7" s="98"/>
      <c r="I7" s="93" t="s">
        <v>48</v>
      </c>
      <c r="J7" s="137" t="s">
        <v>499</v>
      </c>
      <c r="K7" s="87" t="s">
        <v>491</v>
      </c>
      <c r="L7" s="88">
        <v>91</v>
      </c>
      <c r="M7" s="88" t="s">
        <v>453</v>
      </c>
      <c r="N7" s="27">
        <v>120</v>
      </c>
      <c r="O7" s="27"/>
      <c r="P7" s="27"/>
      <c r="Q7" s="153"/>
      <c r="R7" s="42"/>
    </row>
    <row r="8" s="77" customFormat="1" ht="42" customHeight="1" spans="1:18">
      <c r="A8" s="93"/>
      <c r="B8" s="88"/>
      <c r="C8" s="95"/>
      <c r="D8" s="96" t="s">
        <v>500</v>
      </c>
      <c r="E8" s="97"/>
      <c r="F8" s="97"/>
      <c r="G8" s="97"/>
      <c r="H8" s="98"/>
      <c r="I8" s="118"/>
      <c r="J8" s="137" t="s">
        <v>501</v>
      </c>
      <c r="K8" s="93"/>
      <c r="L8" s="88">
        <v>91</v>
      </c>
      <c r="M8" s="88" t="s">
        <v>453</v>
      </c>
      <c r="N8" s="27">
        <v>400</v>
      </c>
      <c r="O8" s="27"/>
      <c r="P8" s="27"/>
      <c r="Q8" s="153"/>
      <c r="R8" s="42"/>
    </row>
    <row r="9" s="77" customFormat="1" ht="84" customHeight="1" spans="1:18">
      <c r="A9" s="93"/>
      <c r="B9" s="88"/>
      <c r="C9" s="95"/>
      <c r="D9" s="96" t="s">
        <v>502</v>
      </c>
      <c r="E9" s="99"/>
      <c r="F9" s="99"/>
      <c r="G9" s="99"/>
      <c r="H9" s="100"/>
      <c r="I9" s="118" t="s">
        <v>48</v>
      </c>
      <c r="J9" s="137" t="s">
        <v>503</v>
      </c>
      <c r="K9" s="93"/>
      <c r="L9" s="88">
        <v>4</v>
      </c>
      <c r="M9" s="88" t="s">
        <v>453</v>
      </c>
      <c r="N9" s="27">
        <v>1424</v>
      </c>
      <c r="O9" s="27"/>
      <c r="P9" s="27"/>
      <c r="Q9" s="153"/>
      <c r="R9" s="42"/>
    </row>
    <row r="10" s="77" customFormat="1" ht="35" customHeight="1" spans="1:20">
      <c r="A10" s="93"/>
      <c r="B10" s="88"/>
      <c r="C10" s="95"/>
      <c r="D10" s="96" t="s">
        <v>504</v>
      </c>
      <c r="E10" s="99" t="s">
        <v>505</v>
      </c>
      <c r="F10" s="99"/>
      <c r="G10" s="99"/>
      <c r="H10" s="100"/>
      <c r="I10" s="118" t="s">
        <v>71</v>
      </c>
      <c r="J10" s="137" t="s">
        <v>506</v>
      </c>
      <c r="K10" s="118"/>
      <c r="L10" s="88">
        <v>296</v>
      </c>
      <c r="M10" s="88" t="s">
        <v>453</v>
      </c>
      <c r="N10" s="27">
        <v>44.8</v>
      </c>
      <c r="O10" s="27"/>
      <c r="P10" s="27"/>
      <c r="Q10" s="154"/>
      <c r="R10" s="42"/>
      <c r="S10" s="155"/>
      <c r="T10" s="73"/>
    </row>
    <row r="11" s="77" customFormat="1" ht="53" customHeight="1" spans="1:18">
      <c r="A11" s="93"/>
      <c r="B11" s="88" t="s">
        <v>507</v>
      </c>
      <c r="C11" s="95" t="s">
        <v>508</v>
      </c>
      <c r="D11" s="88" t="s">
        <v>509</v>
      </c>
      <c r="E11" s="101" t="s">
        <v>510</v>
      </c>
      <c r="F11" s="97"/>
      <c r="G11" s="97"/>
      <c r="H11" s="98"/>
      <c r="I11" s="93" t="s">
        <v>71</v>
      </c>
      <c r="J11" s="88" t="s">
        <v>511</v>
      </c>
      <c r="K11" s="88" t="s">
        <v>491</v>
      </c>
      <c r="L11" s="88">
        <v>30</v>
      </c>
      <c r="M11" s="88" t="s">
        <v>512</v>
      </c>
      <c r="N11" s="27">
        <v>24</v>
      </c>
      <c r="O11" s="27"/>
      <c r="P11" s="27"/>
      <c r="Q11" s="153"/>
      <c r="R11" s="42"/>
    </row>
    <row r="12" s="77" customFormat="1" ht="51" customHeight="1" spans="1:18">
      <c r="A12" s="93"/>
      <c r="B12" s="102" t="s">
        <v>513</v>
      </c>
      <c r="C12" s="103" t="s">
        <v>514</v>
      </c>
      <c r="D12" s="89" t="s">
        <v>500</v>
      </c>
      <c r="E12" s="104">
        <v>8324</v>
      </c>
      <c r="F12" s="104"/>
      <c r="G12" s="104"/>
      <c r="H12" s="105"/>
      <c r="I12" s="89" t="s">
        <v>48</v>
      </c>
      <c r="J12" s="88" t="s">
        <v>515</v>
      </c>
      <c r="K12" s="88" t="s">
        <v>214</v>
      </c>
      <c r="L12" s="88">
        <v>9</v>
      </c>
      <c r="M12" s="88" t="s">
        <v>86</v>
      </c>
      <c r="N12" s="27">
        <v>400</v>
      </c>
      <c r="O12" s="27"/>
      <c r="P12" s="27"/>
      <c r="Q12" s="153"/>
      <c r="R12" s="42"/>
    </row>
    <row r="13" s="77" customFormat="1" ht="24" customHeight="1" spans="1:18">
      <c r="A13" s="87" t="s">
        <v>183</v>
      </c>
      <c r="B13" s="106" t="s">
        <v>516</v>
      </c>
      <c r="C13" s="103" t="s">
        <v>517</v>
      </c>
      <c r="D13" s="96" t="s">
        <v>518</v>
      </c>
      <c r="E13" s="107" t="s">
        <v>519</v>
      </c>
      <c r="F13" s="107"/>
      <c r="G13" s="107"/>
      <c r="H13" s="108"/>
      <c r="I13" s="138" t="s">
        <v>247</v>
      </c>
      <c r="J13" s="96" t="s">
        <v>520</v>
      </c>
      <c r="K13" s="88" t="s">
        <v>521</v>
      </c>
      <c r="L13" s="88">
        <v>181</v>
      </c>
      <c r="M13" s="88" t="s">
        <v>179</v>
      </c>
      <c r="N13" s="27">
        <v>480</v>
      </c>
      <c r="O13" s="27"/>
      <c r="P13" s="27"/>
      <c r="Q13" s="153"/>
      <c r="R13" s="42"/>
    </row>
    <row r="14" s="77" customFormat="1" ht="58" customHeight="1" spans="1:18">
      <c r="A14" s="93"/>
      <c r="B14" s="106"/>
      <c r="C14" s="103"/>
      <c r="D14" s="96" t="s">
        <v>522</v>
      </c>
      <c r="E14" s="99"/>
      <c r="F14" s="99"/>
      <c r="G14" s="99"/>
      <c r="H14" s="100"/>
      <c r="I14" s="139"/>
      <c r="J14" s="140" t="s">
        <v>523</v>
      </c>
      <c r="K14" s="88"/>
      <c r="L14" s="88">
        <v>27</v>
      </c>
      <c r="M14" s="88" t="s">
        <v>86</v>
      </c>
      <c r="N14" s="27">
        <v>240</v>
      </c>
      <c r="O14" s="27"/>
      <c r="P14" s="27"/>
      <c r="Q14" s="153"/>
      <c r="R14" s="42"/>
    </row>
    <row r="15" s="42" customFormat="1" ht="48" customHeight="1" spans="1:20">
      <c r="A15" s="93"/>
      <c r="B15" s="109" t="s">
        <v>516</v>
      </c>
      <c r="C15" s="110" t="s">
        <v>524</v>
      </c>
      <c r="D15" s="111" t="s">
        <v>525</v>
      </c>
      <c r="E15" s="112" t="s">
        <v>526</v>
      </c>
      <c r="F15" s="112"/>
      <c r="G15" s="112"/>
      <c r="H15" s="113"/>
      <c r="I15" s="113" t="s">
        <v>176</v>
      </c>
      <c r="J15" s="141" t="s">
        <v>527</v>
      </c>
      <c r="K15" s="128" t="s">
        <v>528</v>
      </c>
      <c r="L15" s="130">
        <v>4</v>
      </c>
      <c r="M15" s="127" t="s">
        <v>249</v>
      </c>
      <c r="N15" s="142">
        <v>40800</v>
      </c>
      <c r="O15" s="142"/>
      <c r="P15" s="142"/>
      <c r="Q15" s="156"/>
      <c r="S15" s="73"/>
      <c r="T15" s="73"/>
    </row>
    <row r="16" s="42" customFormat="1" ht="24" customHeight="1" spans="1:17">
      <c r="A16" s="93"/>
      <c r="B16" s="114"/>
      <c r="C16" s="113"/>
      <c r="D16" s="115" t="s">
        <v>529</v>
      </c>
      <c r="E16" s="116"/>
      <c r="F16" s="116"/>
      <c r="G16" s="116"/>
      <c r="H16" s="117"/>
      <c r="I16" s="117"/>
      <c r="J16" s="143"/>
      <c r="K16" s="112"/>
      <c r="L16" s="121"/>
      <c r="M16" s="117"/>
      <c r="N16" s="74"/>
      <c r="O16" s="74"/>
      <c r="P16" s="74"/>
      <c r="Q16" s="157"/>
    </row>
    <row r="17" s="42" customFormat="1" ht="24" customHeight="1" spans="1:17">
      <c r="A17" s="118"/>
      <c r="B17" s="119"/>
      <c r="C17" s="117"/>
      <c r="D17" s="120" t="s">
        <v>530</v>
      </c>
      <c r="E17" s="117" t="s">
        <v>526</v>
      </c>
      <c r="F17" s="121"/>
      <c r="G17" s="121"/>
      <c r="H17" s="121"/>
      <c r="I17" s="117" t="s">
        <v>176</v>
      </c>
      <c r="J17" s="127" t="s">
        <v>531</v>
      </c>
      <c r="K17" s="116"/>
      <c r="L17" s="123">
        <v>4</v>
      </c>
      <c r="M17" s="120" t="s">
        <v>249</v>
      </c>
      <c r="N17" s="27">
        <v>20000</v>
      </c>
      <c r="O17" s="27"/>
      <c r="P17" s="27"/>
      <c r="Q17" s="153"/>
    </row>
    <row r="18" s="42" customFormat="1" ht="24" customHeight="1" spans="1:17">
      <c r="A18" s="122" t="s">
        <v>424</v>
      </c>
      <c r="B18" s="113" t="s">
        <v>532</v>
      </c>
      <c r="C18" s="113" t="s">
        <v>533</v>
      </c>
      <c r="D18" s="120" t="s">
        <v>534</v>
      </c>
      <c r="E18" s="117" t="s">
        <v>535</v>
      </c>
      <c r="F18" s="121"/>
      <c r="G18" s="121"/>
      <c r="H18" s="121"/>
      <c r="I18" s="117" t="s">
        <v>536</v>
      </c>
      <c r="J18" s="120" t="s">
        <v>537</v>
      </c>
      <c r="K18" s="112" t="s">
        <v>538</v>
      </c>
      <c r="L18" s="123">
        <v>96</v>
      </c>
      <c r="M18" s="125" t="s">
        <v>453</v>
      </c>
      <c r="N18" s="27">
        <v>120</v>
      </c>
      <c r="O18" s="27"/>
      <c r="P18" s="27"/>
      <c r="Q18" s="153"/>
    </row>
    <row r="19" s="42" customFormat="1" ht="24" customHeight="1" spans="1:17">
      <c r="A19" s="122"/>
      <c r="B19" s="113"/>
      <c r="C19" s="113"/>
      <c r="D19" s="120" t="s">
        <v>539</v>
      </c>
      <c r="E19" s="120">
        <v>1633</v>
      </c>
      <c r="F19" s="123"/>
      <c r="G19" s="123"/>
      <c r="H19" s="123"/>
      <c r="I19" s="117" t="s">
        <v>71</v>
      </c>
      <c r="J19" s="120" t="s">
        <v>540</v>
      </c>
      <c r="K19" s="112"/>
      <c r="L19" s="123">
        <v>1633</v>
      </c>
      <c r="M19" s="125" t="s">
        <v>71</v>
      </c>
      <c r="N19" s="27">
        <v>54.4</v>
      </c>
      <c r="O19" s="27"/>
      <c r="P19" s="27"/>
      <c r="Q19" s="153"/>
    </row>
    <row r="20" s="42" customFormat="1" ht="24" customHeight="1" spans="1:17">
      <c r="A20" s="122"/>
      <c r="B20" s="117"/>
      <c r="C20" s="117"/>
      <c r="D20" s="120" t="s">
        <v>541</v>
      </c>
      <c r="E20" s="120"/>
      <c r="F20" s="123"/>
      <c r="G20" s="123"/>
      <c r="H20" s="123"/>
      <c r="I20" s="117" t="s">
        <v>71</v>
      </c>
      <c r="J20" s="127" t="s">
        <v>542</v>
      </c>
      <c r="K20" s="116"/>
      <c r="L20" s="123">
        <v>1633</v>
      </c>
      <c r="M20" s="125" t="s">
        <v>71</v>
      </c>
      <c r="N20" s="27">
        <v>12</v>
      </c>
      <c r="O20" s="27"/>
      <c r="P20" s="27"/>
      <c r="Q20" s="153"/>
    </row>
    <row r="21" s="42" customFormat="1" ht="24" customHeight="1" spans="1:17">
      <c r="A21" s="122"/>
      <c r="B21" s="113" t="s">
        <v>543</v>
      </c>
      <c r="C21" s="113" t="s">
        <v>544</v>
      </c>
      <c r="D21" s="120" t="s">
        <v>534</v>
      </c>
      <c r="E21" s="117" t="s">
        <v>545</v>
      </c>
      <c r="F21" s="121"/>
      <c r="G21" s="121"/>
      <c r="H21" s="121"/>
      <c r="I21" s="117" t="s">
        <v>536</v>
      </c>
      <c r="J21" s="120" t="s">
        <v>537</v>
      </c>
      <c r="K21" s="112" t="s">
        <v>538</v>
      </c>
      <c r="L21" s="123">
        <v>120</v>
      </c>
      <c r="M21" s="125" t="s">
        <v>453</v>
      </c>
      <c r="N21" s="27">
        <v>120</v>
      </c>
      <c r="O21" s="27"/>
      <c r="P21" s="27"/>
      <c r="Q21" s="153"/>
    </row>
    <row r="22" s="42" customFormat="1" ht="24" customHeight="1" spans="1:17">
      <c r="A22" s="122"/>
      <c r="B22" s="113"/>
      <c r="C22" s="113"/>
      <c r="D22" s="120" t="s">
        <v>539</v>
      </c>
      <c r="E22" s="120">
        <v>628</v>
      </c>
      <c r="F22" s="123"/>
      <c r="G22" s="123"/>
      <c r="H22" s="123"/>
      <c r="I22" s="117" t="s">
        <v>71</v>
      </c>
      <c r="J22" s="120" t="s">
        <v>540</v>
      </c>
      <c r="K22" s="112"/>
      <c r="L22" s="123">
        <v>628</v>
      </c>
      <c r="M22" s="125" t="s">
        <v>71</v>
      </c>
      <c r="N22" s="27">
        <v>54.4</v>
      </c>
      <c r="O22" s="27"/>
      <c r="P22" s="27"/>
      <c r="Q22" s="153"/>
    </row>
    <row r="23" s="42" customFormat="1" ht="24" customHeight="1" spans="1:17">
      <c r="A23" s="121"/>
      <c r="B23" s="117"/>
      <c r="C23" s="117"/>
      <c r="D23" s="120" t="s">
        <v>541</v>
      </c>
      <c r="E23" s="120"/>
      <c r="F23" s="123"/>
      <c r="G23" s="123"/>
      <c r="H23" s="123"/>
      <c r="I23" s="117" t="s">
        <v>71</v>
      </c>
      <c r="J23" s="127" t="s">
        <v>542</v>
      </c>
      <c r="K23" s="116"/>
      <c r="L23" s="123">
        <v>628</v>
      </c>
      <c r="M23" s="125" t="s">
        <v>71</v>
      </c>
      <c r="N23" s="27">
        <v>12</v>
      </c>
      <c r="O23" s="27"/>
      <c r="P23" s="27"/>
      <c r="Q23" s="153"/>
    </row>
    <row r="24" s="42" customFormat="1" ht="50" customHeight="1" spans="1:17">
      <c r="A24" s="124" t="s">
        <v>546</v>
      </c>
      <c r="B24" s="121" t="s">
        <v>547</v>
      </c>
      <c r="C24" s="116" t="s">
        <v>548</v>
      </c>
      <c r="D24" s="125" t="s">
        <v>489</v>
      </c>
      <c r="E24" s="126">
        <v>1150</v>
      </c>
      <c r="F24" s="125"/>
      <c r="G24" s="125"/>
      <c r="H24" s="120"/>
      <c r="I24" s="117" t="s">
        <v>71</v>
      </c>
      <c r="J24" s="127" t="s">
        <v>549</v>
      </c>
      <c r="K24" s="117" t="s">
        <v>550</v>
      </c>
      <c r="L24" s="120">
        <v>116</v>
      </c>
      <c r="M24" s="120" t="s">
        <v>453</v>
      </c>
      <c r="N24" s="27">
        <v>120</v>
      </c>
      <c r="O24" s="27"/>
      <c r="P24" s="27"/>
      <c r="Q24" s="153"/>
    </row>
    <row r="25" s="42" customFormat="1" ht="24" customHeight="1" spans="1:17">
      <c r="A25" s="124"/>
      <c r="B25" s="122" t="s">
        <v>551</v>
      </c>
      <c r="C25" s="113" t="s">
        <v>552</v>
      </c>
      <c r="D25" s="120" t="s">
        <v>553</v>
      </c>
      <c r="E25" s="125">
        <v>31</v>
      </c>
      <c r="F25" s="125"/>
      <c r="G25" s="125"/>
      <c r="H25" s="120"/>
      <c r="I25" s="117" t="s">
        <v>554</v>
      </c>
      <c r="J25" s="127" t="s">
        <v>520</v>
      </c>
      <c r="K25" s="113" t="s">
        <v>550</v>
      </c>
      <c r="L25" s="120">
        <v>100</v>
      </c>
      <c r="M25" s="125" t="s">
        <v>555</v>
      </c>
      <c r="N25" s="27">
        <v>48</v>
      </c>
      <c r="O25" s="27"/>
      <c r="P25" s="27"/>
      <c r="Q25" s="153"/>
    </row>
    <row r="26" s="42" customFormat="1" ht="24" customHeight="1" spans="1:17">
      <c r="A26" s="124"/>
      <c r="B26" s="122"/>
      <c r="C26" s="113"/>
      <c r="D26" s="127" t="s">
        <v>556</v>
      </c>
      <c r="E26" s="128">
        <v>31</v>
      </c>
      <c r="F26" s="128"/>
      <c r="G26" s="128"/>
      <c r="H26" s="127"/>
      <c r="I26" s="113" t="s">
        <v>554</v>
      </c>
      <c r="J26" s="127" t="s">
        <v>557</v>
      </c>
      <c r="K26" s="113"/>
      <c r="L26" s="127">
        <v>5</v>
      </c>
      <c r="M26" s="127" t="s">
        <v>179</v>
      </c>
      <c r="N26" s="142">
        <v>240</v>
      </c>
      <c r="O26" s="142"/>
      <c r="P26" s="142"/>
      <c r="Q26" s="156"/>
    </row>
    <row r="27" s="42" customFormat="1" ht="24" customHeight="1" spans="1:17">
      <c r="A27" s="129"/>
      <c r="B27" s="121"/>
      <c r="C27" s="117"/>
      <c r="D27" s="117"/>
      <c r="E27" s="116"/>
      <c r="F27" s="116"/>
      <c r="G27" s="116"/>
      <c r="H27" s="117"/>
      <c r="I27" s="117"/>
      <c r="J27" s="117"/>
      <c r="K27" s="117"/>
      <c r="L27" s="117"/>
      <c r="M27" s="117"/>
      <c r="N27" s="74"/>
      <c r="O27" s="74"/>
      <c r="P27" s="74"/>
      <c r="Q27" s="157"/>
    </row>
    <row r="28" s="42" customFormat="1" ht="24" customHeight="1" spans="1:20">
      <c r="A28" s="122" t="s">
        <v>322</v>
      </c>
      <c r="B28" s="113" t="s">
        <v>558</v>
      </c>
      <c r="C28" s="113" t="s">
        <v>214</v>
      </c>
      <c r="D28" s="116" t="s">
        <v>559</v>
      </c>
      <c r="E28" s="124">
        <v>6285</v>
      </c>
      <c r="F28" s="112"/>
      <c r="G28" s="112"/>
      <c r="H28" s="113"/>
      <c r="I28" s="113" t="s">
        <v>48</v>
      </c>
      <c r="J28" s="117" t="s">
        <v>560</v>
      </c>
      <c r="K28" s="113" t="s">
        <v>561</v>
      </c>
      <c r="L28" s="117">
        <v>7</v>
      </c>
      <c r="M28" s="112" t="s">
        <v>512</v>
      </c>
      <c r="N28" s="27">
        <v>160</v>
      </c>
      <c r="O28" s="66"/>
      <c r="P28" s="66"/>
      <c r="Q28" s="158"/>
      <c r="R28" s="42"/>
      <c r="S28" s="73"/>
      <c r="T28" s="73"/>
    </row>
    <row r="29" s="42" customFormat="1" ht="24" customHeight="1" spans="1:17">
      <c r="A29" s="122"/>
      <c r="B29" s="113"/>
      <c r="C29" s="113"/>
      <c r="D29" s="116" t="s">
        <v>562</v>
      </c>
      <c r="E29" s="124"/>
      <c r="F29" s="112"/>
      <c r="G29" s="112"/>
      <c r="H29" s="113"/>
      <c r="I29" s="113"/>
      <c r="J29" s="117" t="s">
        <v>563</v>
      </c>
      <c r="K29" s="113"/>
      <c r="L29" s="117">
        <v>63</v>
      </c>
      <c r="M29" s="112"/>
      <c r="N29" s="27">
        <v>16</v>
      </c>
      <c r="O29" s="66"/>
      <c r="P29" s="66"/>
      <c r="Q29" s="157"/>
    </row>
    <row r="30" s="42" customFormat="1" ht="24" customHeight="1" spans="1:17">
      <c r="A30" s="122"/>
      <c r="B30" s="113"/>
      <c r="C30" s="113"/>
      <c r="D30" s="116" t="s">
        <v>564</v>
      </c>
      <c r="E30" s="124"/>
      <c r="F30" s="112"/>
      <c r="G30" s="112"/>
      <c r="H30" s="113"/>
      <c r="I30" s="113"/>
      <c r="J30" s="117" t="s">
        <v>563</v>
      </c>
      <c r="K30" s="113"/>
      <c r="L30" s="117">
        <v>63</v>
      </c>
      <c r="M30" s="112"/>
      <c r="N30" s="27">
        <v>36</v>
      </c>
      <c r="O30" s="66"/>
      <c r="P30" s="66"/>
      <c r="Q30" s="157"/>
    </row>
    <row r="31" s="42" customFormat="1" ht="24" customHeight="1" spans="1:17">
      <c r="A31" s="122"/>
      <c r="B31" s="113"/>
      <c r="C31" s="113"/>
      <c r="D31" s="116" t="s">
        <v>565</v>
      </c>
      <c r="E31" s="124"/>
      <c r="F31" s="112"/>
      <c r="G31" s="112"/>
      <c r="H31" s="113"/>
      <c r="I31" s="113"/>
      <c r="J31" s="117" t="s">
        <v>560</v>
      </c>
      <c r="K31" s="113"/>
      <c r="L31" s="117">
        <v>7</v>
      </c>
      <c r="M31" s="112"/>
      <c r="N31" s="27">
        <v>160</v>
      </c>
      <c r="O31" s="66"/>
      <c r="P31" s="66"/>
      <c r="Q31" s="157"/>
    </row>
    <row r="32" s="42" customFormat="1" ht="24" customHeight="1" spans="1:17">
      <c r="A32" s="122"/>
      <c r="B32" s="117"/>
      <c r="C32" s="117"/>
      <c r="D32" s="116" t="s">
        <v>566</v>
      </c>
      <c r="E32" s="129"/>
      <c r="F32" s="116"/>
      <c r="G32" s="116"/>
      <c r="H32" s="117"/>
      <c r="I32" s="117"/>
      <c r="J32" s="117" t="s">
        <v>560</v>
      </c>
      <c r="K32" s="117"/>
      <c r="L32" s="117">
        <v>7</v>
      </c>
      <c r="M32" s="116"/>
      <c r="N32" s="27">
        <v>160</v>
      </c>
      <c r="O32" s="66"/>
      <c r="P32" s="66"/>
      <c r="Q32" s="157"/>
    </row>
    <row r="33" s="42" customFormat="1" ht="24" customHeight="1" spans="1:17">
      <c r="A33" s="122"/>
      <c r="B33" s="113" t="s">
        <v>323</v>
      </c>
      <c r="C33" s="113" t="s">
        <v>214</v>
      </c>
      <c r="D33" s="123" t="s">
        <v>567</v>
      </c>
      <c r="E33" s="112">
        <v>48</v>
      </c>
      <c r="F33" s="112"/>
      <c r="G33" s="112"/>
      <c r="H33" s="113"/>
      <c r="I33" s="113" t="s">
        <v>568</v>
      </c>
      <c r="J33" s="117" t="s">
        <v>569</v>
      </c>
      <c r="K33" s="113" t="s">
        <v>570</v>
      </c>
      <c r="L33" s="117">
        <v>5</v>
      </c>
      <c r="M33" s="112" t="s">
        <v>512</v>
      </c>
      <c r="N33" s="27">
        <v>160</v>
      </c>
      <c r="O33" s="66"/>
      <c r="P33" s="66"/>
      <c r="Q33" s="157"/>
    </row>
    <row r="34" s="42" customFormat="1" ht="24" customHeight="1" spans="1:17">
      <c r="A34" s="122"/>
      <c r="B34" s="113"/>
      <c r="C34" s="113"/>
      <c r="D34" s="123" t="s">
        <v>571</v>
      </c>
      <c r="E34" s="116"/>
      <c r="F34" s="116"/>
      <c r="G34" s="116"/>
      <c r="H34" s="117"/>
      <c r="I34" s="117"/>
      <c r="J34" s="117" t="s">
        <v>569</v>
      </c>
      <c r="K34" s="113"/>
      <c r="L34" s="117">
        <v>5</v>
      </c>
      <c r="M34" s="116"/>
      <c r="N34" s="27">
        <v>16</v>
      </c>
      <c r="O34" s="66"/>
      <c r="P34" s="66"/>
      <c r="Q34" s="157"/>
    </row>
    <row r="35" s="42" customFormat="1" ht="24" customHeight="1" spans="1:17">
      <c r="A35" s="122"/>
      <c r="B35" s="113"/>
      <c r="C35" s="113"/>
      <c r="D35" s="123" t="s">
        <v>572</v>
      </c>
      <c r="E35" s="116">
        <v>11</v>
      </c>
      <c r="F35" s="116"/>
      <c r="G35" s="116"/>
      <c r="H35" s="117"/>
      <c r="I35" s="117" t="s">
        <v>326</v>
      </c>
      <c r="J35" s="117" t="s">
        <v>327</v>
      </c>
      <c r="K35" s="117"/>
      <c r="L35" s="117">
        <v>11</v>
      </c>
      <c r="M35" s="116" t="s">
        <v>568</v>
      </c>
      <c r="N35" s="27">
        <v>12</v>
      </c>
      <c r="O35" s="66"/>
      <c r="P35" s="66"/>
      <c r="Q35" s="157"/>
    </row>
    <row r="36" s="42" customFormat="1" ht="24" customHeight="1" spans="1:20">
      <c r="A36" s="130" t="s">
        <v>343</v>
      </c>
      <c r="B36" s="127" t="s">
        <v>573</v>
      </c>
      <c r="C36" s="127" t="s">
        <v>574</v>
      </c>
      <c r="D36" s="131" t="s">
        <v>575</v>
      </c>
      <c r="E36" s="112" t="s">
        <v>576</v>
      </c>
      <c r="F36" s="112"/>
      <c r="G36" s="112"/>
      <c r="H36" s="113"/>
      <c r="I36" s="113" t="s">
        <v>577</v>
      </c>
      <c r="J36" s="144" t="s">
        <v>578</v>
      </c>
      <c r="K36" s="113" t="s">
        <v>579</v>
      </c>
      <c r="L36" s="113">
        <v>12</v>
      </c>
      <c r="M36" s="112" t="s">
        <v>512</v>
      </c>
      <c r="N36" s="142">
        <v>400</v>
      </c>
      <c r="O36" s="145"/>
      <c r="P36" s="145"/>
      <c r="Q36" s="159"/>
      <c r="S36" s="73"/>
      <c r="T36" s="73"/>
    </row>
    <row r="37" s="42" customFormat="1" ht="24" customHeight="1" spans="1:17">
      <c r="A37" s="122"/>
      <c r="B37" s="113"/>
      <c r="C37" s="113"/>
      <c r="D37" s="132"/>
      <c r="E37" s="112"/>
      <c r="F37" s="112"/>
      <c r="G37" s="112"/>
      <c r="H37" s="113"/>
      <c r="I37" s="113"/>
      <c r="J37" s="144"/>
      <c r="K37" s="113"/>
      <c r="L37" s="113"/>
      <c r="M37" s="112"/>
      <c r="N37" s="146"/>
      <c r="O37" s="146"/>
      <c r="P37" s="146"/>
      <c r="Q37" s="160"/>
    </row>
    <row r="38" s="42" customFormat="1" ht="24" customHeight="1" spans="1:17">
      <c r="A38" s="122"/>
      <c r="B38" s="113"/>
      <c r="C38" s="113"/>
      <c r="D38" s="132"/>
      <c r="E38" s="112"/>
      <c r="F38" s="112"/>
      <c r="G38" s="112"/>
      <c r="H38" s="113"/>
      <c r="I38" s="113"/>
      <c r="J38" s="144"/>
      <c r="K38" s="113"/>
      <c r="L38" s="117"/>
      <c r="M38" s="116"/>
      <c r="N38" s="74"/>
      <c r="O38" s="74"/>
      <c r="P38" s="74"/>
      <c r="Q38" s="157"/>
    </row>
    <row r="39" s="42" customFormat="1" ht="24" customHeight="1" spans="1:17">
      <c r="A39" s="122"/>
      <c r="B39" s="113"/>
      <c r="C39" s="113"/>
      <c r="D39" s="132" t="s">
        <v>580</v>
      </c>
      <c r="E39" s="112"/>
      <c r="F39" s="112"/>
      <c r="G39" s="112"/>
      <c r="H39" s="113"/>
      <c r="I39" s="113"/>
      <c r="J39" s="144"/>
      <c r="K39" s="113"/>
      <c r="L39" s="113">
        <v>12</v>
      </c>
      <c r="M39" s="112" t="s">
        <v>512</v>
      </c>
      <c r="N39" s="142">
        <v>640</v>
      </c>
      <c r="O39" s="145"/>
      <c r="P39" s="145"/>
      <c r="Q39" s="160"/>
    </row>
    <row r="40" s="42" customFormat="1" ht="24" customHeight="1" spans="1:17">
      <c r="A40" s="121"/>
      <c r="B40" s="117"/>
      <c r="C40" s="117"/>
      <c r="D40" s="132"/>
      <c r="E40" s="116"/>
      <c r="F40" s="116"/>
      <c r="G40" s="116"/>
      <c r="H40" s="117"/>
      <c r="I40" s="117"/>
      <c r="J40" s="147"/>
      <c r="K40" s="117"/>
      <c r="L40" s="117"/>
      <c r="M40" s="116"/>
      <c r="N40" s="74"/>
      <c r="O40" s="74"/>
      <c r="P40" s="74"/>
      <c r="Q40" s="157"/>
    </row>
    <row r="41" s="42" customFormat="1" ht="24" customHeight="1" spans="1:17">
      <c r="A41" s="122" t="s">
        <v>581</v>
      </c>
      <c r="B41" s="113" t="s">
        <v>582</v>
      </c>
      <c r="C41" s="113" t="s">
        <v>214</v>
      </c>
      <c r="D41" s="133" t="s">
        <v>583</v>
      </c>
      <c r="E41" s="116">
        <v>0</v>
      </c>
      <c r="F41" s="116"/>
      <c r="G41" s="116"/>
      <c r="H41" s="117"/>
      <c r="I41" s="116" t="s">
        <v>584</v>
      </c>
      <c r="J41" s="148" t="s">
        <v>585</v>
      </c>
      <c r="K41" s="113" t="s">
        <v>586</v>
      </c>
      <c r="L41" s="117">
        <v>0</v>
      </c>
      <c r="M41" s="116" t="s">
        <v>584</v>
      </c>
      <c r="N41" s="27">
        <v>80</v>
      </c>
      <c r="O41" s="66"/>
      <c r="P41" s="66"/>
      <c r="Q41" s="157"/>
    </row>
    <row r="42" s="42" customFormat="1" ht="24" customHeight="1" spans="1:17">
      <c r="A42" s="122"/>
      <c r="B42" s="113"/>
      <c r="C42" s="113"/>
      <c r="D42" s="133" t="s">
        <v>587</v>
      </c>
      <c r="E42" s="116">
        <v>186</v>
      </c>
      <c r="F42" s="116"/>
      <c r="G42" s="116"/>
      <c r="H42" s="117"/>
      <c r="I42" s="116" t="s">
        <v>584</v>
      </c>
      <c r="J42" s="148" t="s">
        <v>585</v>
      </c>
      <c r="K42" s="113"/>
      <c r="L42" s="117">
        <v>20</v>
      </c>
      <c r="M42" s="116" t="s">
        <v>584</v>
      </c>
      <c r="N42" s="27">
        <v>80</v>
      </c>
      <c r="O42" s="66"/>
      <c r="P42" s="66"/>
      <c r="Q42" s="157"/>
    </row>
    <row r="43" s="42" customFormat="1" ht="24" customHeight="1" spans="1:17">
      <c r="A43" s="121"/>
      <c r="B43" s="117"/>
      <c r="C43" s="117"/>
      <c r="D43" s="133" t="s">
        <v>588</v>
      </c>
      <c r="E43" s="116">
        <v>7178</v>
      </c>
      <c r="F43" s="116"/>
      <c r="G43" s="116"/>
      <c r="H43" s="117"/>
      <c r="I43" s="116" t="s">
        <v>48</v>
      </c>
      <c r="J43" s="121" t="s">
        <v>589</v>
      </c>
      <c r="K43" s="117"/>
      <c r="L43" s="117">
        <v>719</v>
      </c>
      <c r="M43" s="116" t="s">
        <v>453</v>
      </c>
      <c r="N43" s="27">
        <v>80</v>
      </c>
      <c r="O43" s="66"/>
      <c r="P43" s="66"/>
      <c r="Q43" s="157"/>
    </row>
    <row r="44" ht="24" customHeight="1" spans="1:17">
      <c r="A44" s="126" t="s">
        <v>22</v>
      </c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49"/>
      <c r="O44" s="150"/>
      <c r="P44" s="150"/>
      <c r="Q44" s="161"/>
    </row>
  </sheetData>
  <sheetProtection formatCells="0" insertHyperlinks="0" autoFilter="0"/>
  <mergeCells count="102">
    <mergeCell ref="A1:Q1"/>
    <mergeCell ref="E2:H2"/>
    <mergeCell ref="E3:H3"/>
    <mergeCell ref="E4:H4"/>
    <mergeCell ref="E5:H5"/>
    <mergeCell ref="E6:H6"/>
    <mergeCell ref="E10:H10"/>
    <mergeCell ref="E11:H11"/>
    <mergeCell ref="E12:H12"/>
    <mergeCell ref="E17:H17"/>
    <mergeCell ref="E18:H18"/>
    <mergeCell ref="E21:H21"/>
    <mergeCell ref="E24:H24"/>
    <mergeCell ref="E25:H25"/>
    <mergeCell ref="E35:H35"/>
    <mergeCell ref="E41:H41"/>
    <mergeCell ref="E42:H42"/>
    <mergeCell ref="E43:H43"/>
    <mergeCell ref="A44:M44"/>
    <mergeCell ref="A3:A12"/>
    <mergeCell ref="A13:A17"/>
    <mergeCell ref="A18:A23"/>
    <mergeCell ref="A24:A27"/>
    <mergeCell ref="A28:A35"/>
    <mergeCell ref="A36:A40"/>
    <mergeCell ref="A41:A43"/>
    <mergeCell ref="B3:B4"/>
    <mergeCell ref="B5:B6"/>
    <mergeCell ref="B7:B10"/>
    <mergeCell ref="B13:B14"/>
    <mergeCell ref="B15:B17"/>
    <mergeCell ref="B18:B20"/>
    <mergeCell ref="B21:B23"/>
    <mergeCell ref="B25:B27"/>
    <mergeCell ref="B28:B32"/>
    <mergeCell ref="B33:B35"/>
    <mergeCell ref="B36:B40"/>
    <mergeCell ref="B41:B43"/>
    <mergeCell ref="C3:C4"/>
    <mergeCell ref="C5:C6"/>
    <mergeCell ref="C7:C10"/>
    <mergeCell ref="C13:C14"/>
    <mergeCell ref="C15:C17"/>
    <mergeCell ref="C18:C20"/>
    <mergeCell ref="C21:C23"/>
    <mergeCell ref="C25:C27"/>
    <mergeCell ref="C28:C32"/>
    <mergeCell ref="C33:C35"/>
    <mergeCell ref="C36:C40"/>
    <mergeCell ref="C41:C43"/>
    <mergeCell ref="D26:D27"/>
    <mergeCell ref="D36:D38"/>
    <mergeCell ref="D39:D40"/>
    <mergeCell ref="I7:I8"/>
    <mergeCell ref="I13:I14"/>
    <mergeCell ref="I15:I16"/>
    <mergeCell ref="I26:I27"/>
    <mergeCell ref="I28:I32"/>
    <mergeCell ref="I33:I34"/>
    <mergeCell ref="I36:I40"/>
    <mergeCell ref="J15:J16"/>
    <mergeCell ref="J26:J27"/>
    <mergeCell ref="J36:J40"/>
    <mergeCell ref="K3:K4"/>
    <mergeCell ref="K5:K6"/>
    <mergeCell ref="K7:K10"/>
    <mergeCell ref="K13:K14"/>
    <mergeCell ref="K15:K17"/>
    <mergeCell ref="K18:K20"/>
    <mergeCell ref="K21:K23"/>
    <mergeCell ref="K25:K27"/>
    <mergeCell ref="K28:K32"/>
    <mergeCell ref="K33:K35"/>
    <mergeCell ref="K36:K40"/>
    <mergeCell ref="K41:K43"/>
    <mergeCell ref="L15:L16"/>
    <mergeCell ref="L26:L27"/>
    <mergeCell ref="L36:L38"/>
    <mergeCell ref="L39:L40"/>
    <mergeCell ref="M15:M16"/>
    <mergeCell ref="M26:M27"/>
    <mergeCell ref="M28:M32"/>
    <mergeCell ref="M33:M34"/>
    <mergeCell ref="M36:M38"/>
    <mergeCell ref="M39:M40"/>
    <mergeCell ref="N15:N16"/>
    <mergeCell ref="N26:N27"/>
    <mergeCell ref="N36:N38"/>
    <mergeCell ref="N39:N40"/>
    <mergeCell ref="Q15:Q16"/>
    <mergeCell ref="Q26:Q27"/>
    <mergeCell ref="Q36:Q38"/>
    <mergeCell ref="Q39:Q40"/>
    <mergeCell ref="E7:H9"/>
    <mergeCell ref="E13:H14"/>
    <mergeCell ref="E19:H20"/>
    <mergeCell ref="E22:H23"/>
    <mergeCell ref="E26:H27"/>
    <mergeCell ref="E28:H32"/>
    <mergeCell ref="E33:H34"/>
    <mergeCell ref="E36:H40"/>
    <mergeCell ref="E15:H16"/>
  </mergeCells>
  <printOptions horizontalCentered="1"/>
  <pageMargins left="0.156944444444444" right="0.0784722222222222" top="0.314583333333333" bottom="0.472222222222222" header="0.236111111111111" footer="0.393055555555556"/>
  <pageSetup paperSize="9" scale="72" fitToHeight="0" orientation="landscape" horizontalDpi="600"/>
  <headerFooter alignWithMargins="0"/>
  <rowBreaks count="1" manualBreakCount="1">
    <brk id="27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  x m l n s : r = " h t t p : / / s c h e m a s . o p e n x m l f o r m a t s . o r g / o f f i c e D o c u m e n t / 2 0 0 6 / r e l a t i o n s h i p s " > < c o m m e n t L i s t   s h e e t S t i d = " 4 7 " > < c o m m e n t C h a i n s   s : r e f = " J 4 2 "   r g b C l r = " F F 0 0 0 0 " > < u n r e s o l v e d > < c o m m e n t C h a i n   c h a i n I d = " 6 9 8 f f 6 8 1 c 2 8 e 6 5 b 4 b 3 9 a 8 7 b 3 6 e 7 9 9 2 e e a a 8 2 a 8 a c " > < i t e m   i d = " f 4 1 d e 1 f 5 0 1 a b 7 d 1 b 5 3 f 0 c 8 a b 5 4 6 5 f 5 0 7 0 9 9 8 c d 1 2 "   i s N o r m a l = " 1 " > < s : t e x t > < s : r > < s : t   x m l : s p a c e = " p r e s e r v e " > 1 1 :  
 ĉ���  Bl< / s : t > < / s : r > < / s : t e x t > < / i t e m > < / c o m m e n t C h a i n > < / u n r e s o l v e d > < r e s o l v e d / > < / c o m m e n t C h a i n s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3 7 6 4 0 3 6 1 5 6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0 " / > < p i x e l a t o r L i s t   s h e e t S t i d = " 8 " / > < p i x e l a t o r L i s t   s h e e t S t i d = " 6 " / > < p i x e l a t o r L i s t   s h e e t S t i d = " 2 8 " / > < p i x e l a t o r L i s t   s h e e t S t i d = " 4 3 " / > < p i x e l a t o r L i s t   s h e e t S t i d = " 4 4 " / > < p i x e l a t o r L i s t   s h e e t S t i d = " 4 5 " / > < p i x e l a t o r L i s t   s h e e t S t i d = " 4 6 " / > < p i x e l a t o r L i s t   s h e e t S t i d = " 4 7 " / > < p i x e l a t o r L i s t   s h e e t S t i d = " 4 8 " / > < p i x e l a t o r L i s t   s h e e t S t i d = " 4 9 " / > < p i x e l a t o r L i s t   s h e e t S t i d = " 2 7 " / > < / p i x e l a t o r s > 
</file>

<file path=customXml/item4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WWO_wpscloud_20250821175036-ffea781686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汇总表</vt:lpstr>
      <vt:lpstr>道路原材料检测</vt:lpstr>
      <vt:lpstr>桥梁原材料检测 </vt:lpstr>
      <vt:lpstr>交通原材料检测 </vt:lpstr>
      <vt:lpstr>照明原材料检测</vt:lpstr>
      <vt:lpstr>电力管沟原材料检测</vt:lpstr>
      <vt:lpstr>排水原材料检测</vt:lpstr>
      <vt:lpstr>绿化原材料检测 </vt:lpstr>
      <vt:lpstr>实体检测</vt:lpstr>
      <vt:lpstr>地基基础检测</vt:lpstr>
      <vt:lpstr>第三方监测清单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WPS_1716898311</cp:lastModifiedBy>
  <dcterms:created xsi:type="dcterms:W3CDTF">2006-08-27T11:21:00Z</dcterms:created>
  <cp:lastPrinted>2023-02-22T17:26:00Z</cp:lastPrinted>
  <dcterms:modified xsi:type="dcterms:W3CDTF">2025-08-30T00:22:11Z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2052-12.1.0.22529</vt:lpwstr>
  </property>
  <property fmtid="{D5CDD505-2E9C-101B-9397-08002B2CF9AE}" pid="4" name="ICV">
    <vt:lpwstr>3EED135DBDDB4169AEE5051DAE9F0D5D_13</vt:lpwstr>
  </property>
</Properties>
</file>