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tabRatio="879"/>
  </bookViews>
  <sheets>
    <sheet name="汇总" sheetId="1" r:id="rId1"/>
    <sheet name="桩基础及基坑支护" sheetId="3" r:id="rId2"/>
    <sheet name="工程材料" sheetId="17" r:id="rId3"/>
    <sheet name="节能及绿色建筑" sheetId="5" r:id="rId4"/>
    <sheet name="门窗检测" sheetId="2" r:id="rId5"/>
    <sheet name="消防设施检测" sheetId="6" r:id="rId6"/>
    <sheet name="环境检测" sheetId="7" r:id="rId7"/>
    <sheet name="道路及管道检测" sheetId="20" r:id="rId8"/>
    <sheet name="结构检测" sheetId="18" r:id="rId9"/>
    <sheet name="人防设备安装质量检测" sheetId="19" r:id="rId10"/>
    <sheet name="基坑监测" sheetId="10" r:id="rId11"/>
    <sheet name="主体沉降观测" sheetId="11" r:id="rId12"/>
    <sheet name="高支模监测" sheetId="12" r:id="rId13"/>
    <sheet name="智能检测" sheetId="13" r:id="rId14"/>
    <sheet name="防雷检测" sheetId="15" r:id="rId15"/>
    <sheet name="绿化检测" sheetId="16" r:id="rId16"/>
  </sheets>
  <externalReferences>
    <externalReference r:id="rId17"/>
    <externalReference r:id="rId18"/>
    <externalReference r:id="rId19"/>
  </externalReferences>
  <definedNames>
    <definedName name="_xlnm._FilterDatabase" localSheetId="2" hidden="1">工程材料!$A$2:$O$132</definedName>
    <definedName name="_xlnm._FilterDatabase" localSheetId="9" hidden="1">人防设备安装质量检测!$A$2:$I$109</definedName>
    <definedName name="a" localSheetId="5">#REF!</definedName>
    <definedName name="aaa" localSheetId="7">[1]地面计算式!XFD1</definedName>
    <definedName name="aaa" localSheetId="2">[1]地面计算式!XFD1</definedName>
    <definedName name="aaa">[2]地面计算式!XFD1</definedName>
    <definedName name="bbb" localSheetId="5">#REF!</definedName>
    <definedName name="ccc" localSheetId="7">[3]天棚!XFD1</definedName>
    <definedName name="ccc" localSheetId="2">[3]天棚!XFD1</definedName>
    <definedName name="L" localSheetId="5">#REF!</definedName>
    <definedName name="_xlnm.Print_Area" localSheetId="2">工程材料!$A$1:$I$132</definedName>
    <definedName name="_xlnm.Print_Area" localSheetId="6">环境检测!$A$1:$I$10</definedName>
    <definedName name="_xlnm.Print_Area" localSheetId="0">汇总!$A$1:$D$18</definedName>
    <definedName name="_xlnm.Print_Area" localSheetId="3">节能及绿色建筑!$A$1:$I$32</definedName>
    <definedName name="_xlnm.Print_Area" localSheetId="8">结构检测!$A$1:$H$29</definedName>
    <definedName name="_xlnm.Print_Area" localSheetId="1">桩基础及基坑支护!$A$1:$I$15</definedName>
    <definedName name="_xlnm.Print_Titles" localSheetId="2">工程材料!$1:$2</definedName>
    <definedName name="_xlnm.Print_Titles" localSheetId="1">桩基础及基坑支护!$1:$2</definedName>
    <definedName name="次卫" localSheetId="5">#REF!</definedName>
    <definedName name="元" localSheetId="5">#REF!</definedName>
    <definedName name="主卫" localSheetId="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<sst xmlns="http://schemas.openxmlformats.org/spreadsheetml/2006/main" count="1390" uniqueCount="730">
  <si>
    <t>广州铁路枢纽东北货车外绕线项目双岗村安置房建设项目第三方检测、监测清单汇总表</t>
  </si>
  <si>
    <t>序号</t>
  </si>
  <si>
    <r>
      <rPr>
        <b/>
        <sz val="10"/>
        <color rgb="FF000000"/>
        <rFont val="宋体"/>
        <charset val="134"/>
      </rPr>
      <t>检测</t>
    </r>
    <r>
      <rPr>
        <b/>
        <sz val="10"/>
        <color indexed="8"/>
        <rFont val="宋体"/>
        <charset val="134"/>
      </rPr>
      <t>/监测项目名称</t>
    </r>
  </si>
  <si>
    <t>小计（元）</t>
  </si>
  <si>
    <t>备注</t>
  </si>
  <si>
    <t>地基基础及基坑支护检测</t>
  </si>
  <si>
    <t>建筑工程材料检测</t>
  </si>
  <si>
    <t>建筑节能及绿色建筑检测</t>
  </si>
  <si>
    <t>门窗检测</t>
  </si>
  <si>
    <t>消防设施检测</t>
  </si>
  <si>
    <t>环境检测</t>
  </si>
  <si>
    <t>道路及管道检测</t>
  </si>
  <si>
    <t>结构检测</t>
  </si>
  <si>
    <t>人防设备安装质量检测</t>
  </si>
  <si>
    <t>基坑监测</t>
  </si>
  <si>
    <t>主体沉降观测</t>
  </si>
  <si>
    <t>高支模监测</t>
  </si>
  <si>
    <t>智能检测</t>
  </si>
  <si>
    <t>防雷检测</t>
  </si>
  <si>
    <t>绿化检测</t>
  </si>
  <si>
    <t>合计</t>
  </si>
  <si>
    <t>地基基础及基坑支护检测清单</t>
  </si>
  <si>
    <t>检测产品/对象</t>
  </si>
  <si>
    <t>检测项目/参数</t>
  </si>
  <si>
    <t>抽检频率</t>
  </si>
  <si>
    <t>单位</t>
  </si>
  <si>
    <t>暂定数量</t>
  </si>
  <si>
    <t>单价（元）</t>
  </si>
  <si>
    <t>合价
（元）</t>
  </si>
  <si>
    <t>地基基础检测</t>
  </si>
  <si>
    <t>管桩抗压承载力</t>
  </si>
  <si>
    <t>单桩抗压
（3000kN＜Q≤5000kN）</t>
  </si>
  <si>
    <t>不少于总桩数的1%，且不得少于3根。</t>
  </si>
  <si>
    <t>根</t>
  </si>
  <si>
    <t>Q为实际加载最大值</t>
  </si>
  <si>
    <t>管桩抗拔承载力</t>
  </si>
  <si>
    <t>单桩抗拔
（500kN＜Q≤1000kN）</t>
  </si>
  <si>
    <t>天然地基承载力</t>
  </si>
  <si>
    <t>平板载荷试验
（Q≤500kN）</t>
  </si>
  <si>
    <t>每500㎡一个点，且不得少于3点</t>
  </si>
  <si>
    <t>点</t>
  </si>
  <si>
    <t>管桩桩身完整性</t>
  </si>
  <si>
    <t>低应变法</t>
  </si>
  <si>
    <t>不少于总桩数的30%且不少于20根，且每个承台至少1根</t>
  </si>
  <si>
    <t>溶洞注浆</t>
  </si>
  <si>
    <t>钻芯法</t>
  </si>
  <si>
    <t>按设计文件要求，不少于注浆孔总数的1%且不少于3根，且每个溶洞均需检测</t>
  </si>
  <si>
    <t>孔·米</t>
  </si>
  <si>
    <t>轻型动力触探</t>
  </si>
  <si>
    <t>每200㎡不少于一孔，且不得少于10孔，每个独立柱基不少于孔，基槽每20m不少于1孔</t>
  </si>
  <si>
    <t>米</t>
  </si>
  <si>
    <t>基坑支护检测</t>
  </si>
  <si>
    <t>喷射混凝土厚度</t>
  </si>
  <si>
    <t>钻孔法厚度检测</t>
  </si>
  <si>
    <t>每500㎡墙面积一组，每组不得少于3个点</t>
  </si>
  <si>
    <t>组</t>
  </si>
  <si>
    <t>搅拌桩完整性</t>
  </si>
  <si>
    <t>搅拌桩抽检数量不少于单位工程桩总数的1%，且不少于6根。</t>
  </si>
  <si>
    <t>支护锚索抗拔承载力</t>
  </si>
  <si>
    <t>锚索抗拔试验</t>
  </si>
  <si>
    <t>不少于锚索总数的5%，且同一土层不少于6根</t>
  </si>
  <si>
    <t>支护锚索锁定力</t>
  </si>
  <si>
    <t>锚索锁定力测试</t>
  </si>
  <si>
    <t>合计（元）</t>
  </si>
  <si>
    <t>工程材料检测清单</t>
  </si>
  <si>
    <r>
      <rPr>
        <b/>
        <sz val="10"/>
        <rFont val="宋体"/>
        <charset val="134"/>
      </rPr>
      <t>检测产品</t>
    </r>
    <r>
      <rPr>
        <b/>
        <sz val="10"/>
        <rFont val="Times New Roman"/>
        <charset val="134"/>
      </rPr>
      <t>/</t>
    </r>
    <r>
      <rPr>
        <b/>
        <sz val="10"/>
        <rFont val="宋体"/>
        <charset val="134"/>
      </rPr>
      <t>对象</t>
    </r>
  </si>
  <si>
    <t>水泥</t>
  </si>
  <si>
    <t>凝结时间、标准稠度用水量、安定性(沸煮法)、胶砂强度、细度、比表面积、胶砂流动度</t>
  </si>
  <si>
    <t>同标号，同一出厂编号：散装水泥不超过500t为一批；袋装水泥不超过200t为一批。</t>
  </si>
  <si>
    <t>砂</t>
  </si>
  <si>
    <t>筛分析（颗粒级配）、表观密度、堆积密度、紧密密度、含泥量、泥块含量、氯离子含量</t>
  </si>
  <si>
    <t>用大型工具(如火车、货船或汽车)运输的，以400m3或600t为一批</t>
  </si>
  <si>
    <t>石</t>
  </si>
  <si>
    <t>筛分析（颗粒级配） 、表观密度 、堆积密度 、紧密密度 、含泥量 、泥块含量 、针片状颗粒含量 、压碎值</t>
  </si>
  <si>
    <t>改性沥青</t>
  </si>
  <si>
    <t>针入度、软化点、延度、离析试验、弹性恢复、密度、针入度指数、老化性能、运动粘度、闪点燃点</t>
  </si>
  <si>
    <t>同一生产厂家、同一品种、同一标号、同一批号连续进场的改性沥青不超过50t为一批</t>
  </si>
  <si>
    <t>道路石油沥青</t>
  </si>
  <si>
    <t>针入度、软化点、延度、密度、针入度指数</t>
  </si>
  <si>
    <t>同一生产厂家、同一品种、同一标号、同一批号连续进场的道路石油沥青不超过100t为一批</t>
  </si>
  <si>
    <t>乳化沥青</t>
  </si>
  <si>
    <t>蒸发残留物含量、粒子电荷、筛上剩余物、标准粘度、存储稳定性、破乳速度、与矿料粘附性</t>
  </si>
  <si>
    <t>同一生产厂家、同一品种、同一标号、同一批号连续进场的道路石油沥青不超过20t为一批</t>
  </si>
  <si>
    <t>碎石（沥青混合料用）</t>
  </si>
  <si>
    <t>筛分、表观密度、吸水率、压碎值、针片状、含泥量、泥块含量对沥青粘附性</t>
  </si>
  <si>
    <t>使用火车、船、汽车方式运输时，以 400 m³或 600 吨为一验收批。使用小型运输工具运输时，以 200m³或 300 吨为一验收批</t>
  </si>
  <si>
    <t>石屑（沥青混合料用）</t>
  </si>
  <si>
    <t>筛分、表观密度、吸水率、砂当量</t>
  </si>
  <si>
    <t>矿粉（沥青混合料用）</t>
  </si>
  <si>
    <t>筛分、表观密度、亲水系数、含水率、加热安定性、塑性指数、外观</t>
  </si>
  <si>
    <t>同一生产厂家、同一品种、同一标号、同一批号连续进场不超过20t为一批</t>
  </si>
  <si>
    <t>沥青混合料</t>
  </si>
  <si>
    <t>配合比设计</t>
  </si>
  <si>
    <t>每种结构类型一次</t>
  </si>
  <si>
    <t>沥青含量、马歇尔密度、矿料级配、稳定度、流值、理论最大相对密度、残留稳定度、冻融劈裂试验</t>
  </si>
  <si>
    <t>每工作日或每2000平米测一次</t>
  </si>
  <si>
    <t>无机结合料</t>
  </si>
  <si>
    <t>水泥剂量、级配、含水率、击实</t>
  </si>
  <si>
    <t>井盖</t>
  </si>
  <si>
    <t>外观、尺寸、承载能力、残余变形</t>
  </si>
  <si>
    <t>产品以同一级别、同一种类、同一原材料在相似条件下生产的检查井盖构成批量，500套为一批，不足500套也作一批</t>
  </si>
  <si>
    <t>粉煤灰</t>
  </si>
  <si>
    <t>需水量比、烧失量、三氧化硫、碱含量、含水量 、安定性、游离氧化钙</t>
  </si>
  <si>
    <t>连续供应的200t相同等级的粉煤灰为一批。</t>
  </si>
  <si>
    <t>矿渣粉</t>
  </si>
  <si>
    <t>活性指数、比表面积、流动度比、三氧化硫、烧失量</t>
  </si>
  <si>
    <t>不超200t为一批。</t>
  </si>
  <si>
    <t>外加剂</t>
  </si>
  <si>
    <t>减水率、泌水率比、抗压强度比、氯离子含量、总碱量、硫酸钠</t>
  </si>
  <si>
    <t>不超过 30t 为一批。</t>
  </si>
  <si>
    <t>混凝土配合比</t>
  </si>
  <si>
    <t>同一混凝土配合比设计送检一次；
当水泥、外加剂或矿物掺合料等原材料品种、质量有显著变化时，或对混凝土性能有特殊要求时，应重新进行配合比设计。</t>
  </si>
  <si>
    <t>预拌混凝土氯离子</t>
  </si>
  <si>
    <t>氯离子含量</t>
  </si>
  <si>
    <t>同一配方混合料各一组</t>
  </si>
  <si>
    <t>硬化混凝土氯离子含量</t>
  </si>
  <si>
    <t>混凝土试块</t>
  </si>
  <si>
    <t>抗压强度</t>
  </si>
  <si>
    <t>连续浇筑同标号100m3各1组</t>
  </si>
  <si>
    <t>混凝土抗渗</t>
  </si>
  <si>
    <t>抗渗等级P6</t>
  </si>
  <si>
    <t>防水混凝土抗渗性能应采用标准条件下养护混凝土抗渗试件的试验结果评定，试件应在混凝土浇筑地点随机取样后制作，并应符合下列规定：
1、连续浇筑混凝土每 500m3 应留置一组 6 个抗渗试件，且每项工程不得少于两组；采用预拌混凝土的抗渗试件，留置组数应视结构的规模和要求而定；
2、抗渗性能试验应符合现行国家标准
《普通混凝土长期性能和耐久性能试验方法标准》GB/T 50082 的有关规定。
基坑工程：有抗渗等级要求的灌注桩尚应留置抗渗等级检测试件，一个级配不宜少于3组。</t>
  </si>
  <si>
    <t>抗渗等级P8</t>
  </si>
  <si>
    <t>砂浆配合比</t>
  </si>
  <si>
    <t>同一砂浆配合比设计送检一次；
当水泥、外加剂或矿物掺合料等原材料品种、质量有显著变化时，或对混凝土性能有特殊要求时，应重新进行配合比设计。</t>
  </si>
  <si>
    <t>砂浆试块</t>
  </si>
  <si>
    <t>每一班次不少于一组</t>
  </si>
  <si>
    <t>水泥净浆试块抗压</t>
  </si>
  <si>
    <t>每工作班留置一组</t>
  </si>
  <si>
    <t>钢筋原材（抗震）</t>
  </si>
  <si>
    <t>屈服强度、抗拉强度、断后伸长率、弯曲、重量偏差、强屈比、超强比、最大力总伸长率、反向弯曲</t>
  </si>
  <si>
    <t>同一牌号、同一炉灌号、同一规格为验收批，重量不大于60吨。</t>
  </si>
  <si>
    <t>钢筋原材（非抗震）</t>
  </si>
  <si>
    <t>屈服强度、抗拉强度、断后伸长率、弯曲、重量偏差、最大力总伸长率</t>
  </si>
  <si>
    <t>钢筋焊接</t>
  </si>
  <si>
    <t>拉伸试验、弯曲试验</t>
  </si>
  <si>
    <t>同一台班内，由同一焊工完成的300个同牌号、同直径钢筋焊接接头应作为一批。当同一台班内焊接的接头数量较少，可在一周之内累计计算，累计仍不足300个接头时，应按一批计算。</t>
  </si>
  <si>
    <t>机械连接</t>
  </si>
  <si>
    <t>抗拉强度、最大力总伸长率</t>
  </si>
  <si>
    <t>同一牌号、同直径500个/批</t>
  </si>
  <si>
    <t>残余变形</t>
  </si>
  <si>
    <t>钢筋焊接网</t>
  </si>
  <si>
    <t>拉伸、弯曲、剪切力</t>
  </si>
  <si>
    <t>同一型号、同一原材料来源、同一时间段制造组成每批次，重量不大于60t为一批。</t>
  </si>
  <si>
    <t>钢材原材</t>
  </si>
  <si>
    <t>拉伸、弯曲</t>
  </si>
  <si>
    <t>同一牌号、同一炉号、同一质量等级、同一品种、同一规格、同一热处理为验收批，重量不大于60吨</t>
  </si>
  <si>
    <t>焊接材料</t>
  </si>
  <si>
    <t>直径、长度尺寸偏差、偏心(不圆)度、熔敷金属拉伸试验</t>
  </si>
  <si>
    <t>每批药芯焊丝应由同一批号外皮材料、同一批号主要药粉原料、以同样的配方和制造工艺制成，每批最高质量为10 t。</t>
  </si>
  <si>
    <t>钢管圆管</t>
  </si>
  <si>
    <t>屈服强度、抗拉强度、断后伸长率、弯曲</t>
  </si>
  <si>
    <t>每批按同一牌号、同一炉号、同一规格和同一热处理组成。</t>
  </si>
  <si>
    <t>钢材/不锈钢</t>
  </si>
  <si>
    <t>化学分析</t>
  </si>
  <si>
    <t>按不同材料进场批次，每种规格每批次抽1组</t>
  </si>
  <si>
    <t>元素</t>
  </si>
  <si>
    <t>镀锌钢制品</t>
  </si>
  <si>
    <t>镀锌层含量/厚度</t>
  </si>
  <si>
    <t>同一厂家生产的同一品种、同一类型的进场材料应至少抽取一组样品进行复验。</t>
  </si>
  <si>
    <t>钢绞线</t>
  </si>
  <si>
    <t>拉伸性能（整根钢绞线最大力、规定非比例延伸力、最大力总伸长率）</t>
  </si>
  <si>
    <t>同牌号、规格60t为一批。</t>
  </si>
  <si>
    <t>应力松弛</t>
  </si>
  <si>
    <t>预应力筋用
锚具、夹具
和连接器</t>
  </si>
  <si>
    <t>静载锚固（锚具效率系数、总伸长率或总应变）</t>
  </si>
  <si>
    <t>孔</t>
  </si>
  <si>
    <t>金属硬度</t>
  </si>
  <si>
    <t>个</t>
  </si>
  <si>
    <t>普通螺栓</t>
  </si>
  <si>
    <t>拉力试验、剪切试验</t>
  </si>
  <si>
    <t>锚固胶/植筋胶</t>
  </si>
  <si>
    <t>抗压强度、抗弯强度、劈裂抗拉强度、钢-钢拉伸剪切强度标准值</t>
  </si>
  <si>
    <t>同一厂家的同一品种、同一类型的进厂材料应至少抽取一组样品进行复验</t>
  </si>
  <si>
    <t>蒸压加气混凝土砌块/ALC墙板</t>
  </si>
  <si>
    <t>抗压强度、干体积密度、导热系数</t>
  </si>
  <si>
    <t>同品种、同规格以3万块为一批</t>
  </si>
  <si>
    <t>砌墙砖</t>
  </si>
  <si>
    <t>10万块为一批；</t>
  </si>
  <si>
    <t>预拌砂浆</t>
  </si>
  <si>
    <t>稠度、抗压强度、保水率、14d拉伸粘结强度</t>
  </si>
  <si>
    <t>同一类别的 500t 产品为一批；不足 500t产品按一批计</t>
  </si>
  <si>
    <t>保温砂浆</t>
  </si>
  <si>
    <t>抗压强度、干密度、导热系数</t>
  </si>
  <si>
    <t>50t为一批</t>
  </si>
  <si>
    <t>抗裂砂浆</t>
  </si>
  <si>
    <t>可操作时间、压折比、拉伸粘结强度（与水泥砂浆）</t>
  </si>
  <si>
    <t>同种级别、规格每30t为一批</t>
  </si>
  <si>
    <t>聚合物水泥砂浆</t>
  </si>
  <si>
    <t>凝结时间、抗渗压力、抗压强度、抗折强度、粘结强度</t>
  </si>
  <si>
    <t>对同一类别产品，每50t为一批，不足50t也按一批计。</t>
  </si>
  <si>
    <t>防水卷材</t>
  </si>
  <si>
    <t>纵横向拉力、伸长率、撕裂强度、耐热性、低温柔性、不透水性</t>
  </si>
  <si>
    <t>以同一类型、同一规格的10000m2为一批</t>
  </si>
  <si>
    <t>非固化沥青防水涂料</t>
  </si>
  <si>
    <t>固体含量、粘结性能（干燥基面）、粘结性能（潮湿基面）、低温柔性、延伸性、耐热性</t>
  </si>
  <si>
    <t>以同一类型10t为一批</t>
  </si>
  <si>
    <t>聚合物水泥防水涂料</t>
  </si>
  <si>
    <t>固体含量、拉伸强度、伸长率、不透水性、粘结强度</t>
  </si>
  <si>
    <t>同一类别、同一型号10吨为一批</t>
  </si>
  <si>
    <t>聚氨酯防水涂料</t>
  </si>
  <si>
    <t>固体含量、拉伸强度、伸长率、不透水性</t>
  </si>
  <si>
    <t>以同一类型、同一规格15t为一批</t>
  </si>
  <si>
    <t>水泥渗透结晶防水涂料</t>
  </si>
  <si>
    <t>含水率、细度、氯离子、抗压、28d带涂层混凝土抗渗压力（比）、56d带涂层混凝土第二次抗渗压力</t>
  </si>
  <si>
    <t>止水带</t>
  </si>
  <si>
    <t>拉伸强度、拉断伸长率、硬度</t>
  </si>
  <si>
    <t>同标记的膨胀橡胶产量为一批</t>
  </si>
  <si>
    <t>土工材料</t>
  </si>
  <si>
    <t>击实试验</t>
  </si>
  <si>
    <t>按相同土质为同一批次，每批取一组</t>
  </si>
  <si>
    <t>疏水板</t>
  </si>
  <si>
    <t>挤塑板</t>
  </si>
  <si>
    <t>表观密度、压缩强度、吸水率、导热系数</t>
  </si>
  <si>
    <t>同类别、规格600m3为一批</t>
  </si>
  <si>
    <t>镀锌电焊网</t>
  </si>
  <si>
    <t>焊点抗拉、硫酸铜试验（镀锌层均匀性）</t>
  </si>
  <si>
    <t>耐碱纤维布</t>
  </si>
  <si>
    <t>单位面积质量、耐碱断裂强力、断裂伸长率、耐碱断裂强力保留率</t>
  </si>
  <si>
    <t>铝合金型材</t>
  </si>
  <si>
    <t>尺寸偏差(壁厚）、涂层厚度（带涂层）、韦氏硬度</t>
  </si>
  <si>
    <t>拉伸试验（规定非比例延伸强度、断后伸长率）</t>
  </si>
  <si>
    <t>防静电地板</t>
  </si>
  <si>
    <t>均布荷载、集中荷载、极限集中荷载、防静电活动地板对地电阻</t>
  </si>
  <si>
    <t>陶瓷砖</t>
  </si>
  <si>
    <t>吸水率、破坏强度、断裂模数</t>
  </si>
  <si>
    <t>陶瓷砖胶粘剂</t>
  </si>
  <si>
    <t>拉伸胶粘原强度、晾置时间≥20min拉伸胶粘强度</t>
  </si>
  <si>
    <t>C类产品100t为一批，其它类10t为一批</t>
  </si>
  <si>
    <t>石材</t>
  </si>
  <si>
    <t>吸水率、体积密度、干燥压缩强度、水饱和压缩强度、干燥弯曲强度、水饱和弯曲强度</t>
  </si>
  <si>
    <t>环氧地坪漆</t>
  </si>
  <si>
    <t>容器中状态、涂膜外观、干燥时间（表干）、拉伸粘结强度（标态）</t>
  </si>
  <si>
    <t>内外墙涂料</t>
  </si>
  <si>
    <t>容器中状态、施工性、涂膜外观、耐洗刷性、耐碱性</t>
  </si>
  <si>
    <t>腻子</t>
  </si>
  <si>
    <t>施工性、干燥时间（表干）、耐水性、耐碱性、打磨性、粘结强度（标准状态）</t>
  </si>
  <si>
    <t>铝单板</t>
  </si>
  <si>
    <t>涂层厚度、漆膜硬度、附着性、抗拉强度、伸长率</t>
  </si>
  <si>
    <t>轻钢龙骨</t>
  </si>
  <si>
    <t>壁厚、双面镀锌层厚度</t>
  </si>
  <si>
    <t>岩棉/玻璃棉</t>
  </si>
  <si>
    <t>导热系数、密度</t>
  </si>
  <si>
    <t>橡塑棉</t>
  </si>
  <si>
    <t>表观密度、导热系数、真空吸水率</t>
  </si>
  <si>
    <t>HDPE双壁波纹管</t>
  </si>
  <si>
    <t>外观、尺寸、冲击性能、烘箱试验、环刚度、环柔性</t>
  </si>
  <si>
    <t>不超过60t为一批</t>
  </si>
  <si>
    <t>钢筋混凝土排水管</t>
  </si>
  <si>
    <t>裂缝荷载、破坏荷载</t>
  </si>
  <si>
    <t>组批规则详见标准GB/T 11836-2009中的8.2.2条</t>
  </si>
  <si>
    <t>球墨铸铁管/管件</t>
  </si>
  <si>
    <t>拉伸试验（抗拉强度、断后伸长率）、硬度试验（布氏硬度）</t>
  </si>
  <si>
    <t>管应按批进行检查和验收。每批应由同一公称直径、同一接口型式、同一壁厚级别、同一定尺长度、同一退火制度的球墨铸铁管组成。</t>
  </si>
  <si>
    <t>抗震支吊架</t>
  </si>
  <si>
    <t>抗震连接件构件荷载性能</t>
  </si>
  <si>
    <t>管道连接构件荷载性能</t>
  </si>
  <si>
    <t>防腐性能</t>
  </si>
  <si>
    <t>小时</t>
  </si>
  <si>
    <t>薄壁不锈钢管</t>
  </si>
  <si>
    <t>外观、管子外径、平均壁厚、弯曲（压扁）试验</t>
  </si>
  <si>
    <t>外径≤35时500根为一批，外径＞35时300根为一批。</t>
  </si>
  <si>
    <t>钢丝网骨架PE塑料复合管</t>
  </si>
  <si>
    <t>外观、平均外径、受压开裂稳定性、短期静液压强度</t>
  </si>
  <si>
    <t>不超过5km为一批</t>
  </si>
  <si>
    <t>钢塑复合管（衬塑）</t>
  </si>
  <si>
    <t>外观、内衬塑料厚度、弯曲性能或压扁性能</t>
  </si>
  <si>
    <t>DN＜200mm每1000根为一批；500mm＞DN≥200mm每500根为一批；DN≥500mm每200根为一批。</t>
  </si>
  <si>
    <t>冷热水用PP-R管材</t>
  </si>
  <si>
    <t>外观、平均外径、壁厚、纵向回缩率、简支梁冲击、静液压试验</t>
  </si>
  <si>
    <t>不超过100t或10d生产为一批。</t>
  </si>
  <si>
    <t>冷热水用PP-R管件</t>
  </si>
  <si>
    <t>外观、承口平均内径、最小承口深度、静液压试验</t>
  </si>
  <si>
    <t>n≤25mm不超过50000件为一批；63mm≥dn≥32mm不超过20000件为一批，dn＞63mm不超过5000件为一批，或以不超过7d生产为一批。</t>
  </si>
  <si>
    <t>PVC-U排水管材</t>
  </si>
  <si>
    <t>外观、尺寸、维卡软化温度、纵向回缩率、落锤冲击试验、拉伸屈服应力、断裂伸长率</t>
  </si>
  <si>
    <t>同一原料配方、同一工艺和同一规格连续生产的管材作为一批，每批数量不超过50t,如果生产7天尚不足50t,则以7天产量为一批</t>
  </si>
  <si>
    <t>PVC-U排水管件</t>
  </si>
  <si>
    <t>外观、承口平均内径、最小承口深度、维卡软化温度、烘箱试验、坠落试验</t>
  </si>
  <si>
    <t>dn＜75时，不超过10000件为一批；dn≥75时不超过5000件为一批。</t>
  </si>
  <si>
    <r>
      <rPr>
        <sz val="10"/>
        <rFont val="宋体"/>
        <charset val="134"/>
      </rPr>
      <t>胶粘剂</t>
    </r>
    <r>
      <rPr>
        <sz val="10"/>
        <rFont val="Times New Roman"/>
        <charset val="134"/>
      </rPr>
      <t xml:space="preserve">
</t>
    </r>
    <r>
      <rPr>
        <sz val="10"/>
        <rFont val="宋体"/>
        <charset val="134"/>
      </rPr>
      <t>（胶黏剂）</t>
    </r>
  </si>
  <si>
    <t>粘度、粘结强度、水压爆破强度</t>
  </si>
  <si>
    <r>
      <rPr>
        <sz val="10"/>
        <rFont val="宋体"/>
        <charset val="134"/>
      </rPr>
      <t>同一原料、配方和工艺条件下生产的胶黏剂为一批，每批数量不超过</t>
    </r>
    <r>
      <rPr>
        <sz val="10"/>
        <rFont val="Times New Roman"/>
        <charset val="134"/>
      </rPr>
      <t>10t</t>
    </r>
    <r>
      <rPr>
        <sz val="10"/>
        <rFont val="宋体"/>
        <charset val="134"/>
      </rPr>
      <t>，如果生产数量少，</t>
    </r>
    <r>
      <rPr>
        <sz val="10"/>
        <rFont val="Times New Roman"/>
        <charset val="134"/>
      </rPr>
      <t>7</t>
    </r>
    <r>
      <rPr>
        <sz val="10"/>
        <rFont val="宋体"/>
        <charset val="134"/>
      </rPr>
      <t>天尚不足</t>
    </r>
    <r>
      <rPr>
        <sz val="10"/>
        <rFont val="Times New Roman"/>
        <charset val="134"/>
      </rPr>
      <t>10t</t>
    </r>
    <r>
      <rPr>
        <sz val="10"/>
        <rFont val="宋体"/>
        <charset val="134"/>
      </rPr>
      <t>，则以</t>
    </r>
    <r>
      <rPr>
        <sz val="10"/>
        <rFont val="Times New Roman"/>
        <charset val="134"/>
      </rPr>
      <t>7</t>
    </r>
    <r>
      <rPr>
        <sz val="10"/>
        <rFont val="宋体"/>
        <charset val="134"/>
      </rPr>
      <t>天产量为一批，每批次原包装送样</t>
    </r>
    <r>
      <rPr>
        <sz val="10"/>
        <rFont val="Times New Roman"/>
        <charset val="134"/>
      </rPr>
      <t>2</t>
    </r>
    <r>
      <rPr>
        <sz val="10"/>
        <rFont val="宋体"/>
        <charset val="134"/>
      </rPr>
      <t>罐，共</t>
    </r>
    <r>
      <rPr>
        <sz val="10"/>
        <rFont val="Times New Roman"/>
        <charset val="134"/>
      </rPr>
      <t>1000ml</t>
    </r>
    <r>
      <rPr>
        <sz val="10"/>
        <rFont val="宋体"/>
        <charset val="134"/>
      </rPr>
      <t>。</t>
    </r>
  </si>
  <si>
    <t>阀门</t>
  </si>
  <si>
    <t>密封试验、上密封试验、壳体试验</t>
  </si>
  <si>
    <t>按照进场的同一生产厂家、同一规格型号的材料 数量为基数取样。材料数量（个数）在 100 个及以下 取样一组，100 个以上每 100 个取样一组，每组抽3个。</t>
  </si>
  <si>
    <t>镀锌钢管</t>
  </si>
  <si>
    <t>镀锌层表面质量、镀锌层的附着力、镀锌层均匀性、力学性能</t>
  </si>
  <si>
    <t>批次数量：外径不大于219.1mm，每个班次生产的钢管；外径大于219.1mm但不大于406.4mm，200根；外径大于406.4mm，100根</t>
  </si>
  <si>
    <t>镀锌线管</t>
  </si>
  <si>
    <t>尺寸、压力试验、冲击试验、弯曲试验</t>
  </si>
  <si>
    <t>以同品种、同类型、同型号的产品组批</t>
  </si>
  <si>
    <t>土</t>
  </si>
  <si>
    <t>回填材料：条件相同的回填材料，每铺筑1000㎡，应取样一次，每次取样至少应做两组测试，回填材料条件变化或来源变化时，应分别取样检测。</t>
  </si>
  <si>
    <t>三七灰土</t>
  </si>
  <si>
    <t>中粗砂</t>
  </si>
  <si>
    <t>电工套管</t>
  </si>
  <si>
    <t>外观、尺寸、抗压性能、冲击性能、弯曲性能、弯扁性能、跌落性能、耐热性能、绝缘强度、绝缘电阻、阻燃性能（氧指数）、自熄性（Φ32以上的电工套管不进行弯曲试验）</t>
  </si>
  <si>
    <t>同一生产厂家、同一规格型号、同一生产工艺的取样不少于一组。</t>
  </si>
  <si>
    <t>电工套管配件</t>
  </si>
  <si>
    <t>外观、跌落性能、耐热性能、绝缘强度、绝缘电阻、阻燃性能（氧指数）、自熄性</t>
  </si>
  <si>
    <t>电缆桥架</t>
  </si>
  <si>
    <t>外观、涂层厚度、附着力、锌层均匀性</t>
  </si>
  <si>
    <t>同一厂家同一品牌同一规格产品为1批，每批至少抽检1组。</t>
  </si>
  <si>
    <t>电线槽</t>
  </si>
  <si>
    <t>外观、尺寸、冲击性能、绝缘电阻、耐电压测试、负载变形性能、氧指数</t>
  </si>
  <si>
    <t>同一原料、配方和工艺条件下生产的同一规格产品为一批，每批数量不超过50t。如果生产数量少，生产期尚不足50t，则以7d产量为一批。</t>
  </si>
  <si>
    <t>电线槽配件</t>
  </si>
  <si>
    <t>外观、尺寸、冲击性能、绝缘电阻、耐电压测试、耐热性能、负载变形性能、氧指数</t>
  </si>
  <si>
    <t>电线</t>
  </si>
  <si>
    <t>标志、结构尺寸检查（绝缘厚度测量、护套厚度测量、外径测量等）、导体直流电阻、绝缘电阻、电压试验、抗张强度、断裂伸长率、导体截面积</t>
  </si>
  <si>
    <r>
      <rPr>
        <sz val="10"/>
        <rFont val="宋体"/>
        <charset val="134"/>
      </rPr>
      <t>同厂家、同批次、同型号、同规格的，每批至少应抽取</t>
    </r>
    <r>
      <rPr>
        <sz val="10"/>
        <rFont val="Times New Roman"/>
        <charset val="134"/>
      </rPr>
      <t>1</t>
    </r>
    <r>
      <rPr>
        <sz val="10"/>
        <rFont val="宋体"/>
        <charset val="134"/>
      </rPr>
      <t>个样本</t>
    </r>
  </si>
  <si>
    <t>二芯电力电缆</t>
  </si>
  <si>
    <t>标志、结构尺寸检查（绝缘厚度测量、外径测量等）、导体直流电阻、绝缘电阻、电压试验、抗张强度、断裂伸长率、导体截面积</t>
  </si>
  <si>
    <t>三芯电力电缆</t>
  </si>
  <si>
    <t>四芯电力电缆</t>
  </si>
  <si>
    <t>五芯电力电缆</t>
  </si>
  <si>
    <t>网络线</t>
  </si>
  <si>
    <t>衰减/插入损耗IL、近端串音衰减NEXT、近端串音衰减功率和PS NEXT、等电平远端串音衰减ELFEXT、等电平远端串音衰减和PS ELFEXT、回波损耗RL</t>
  </si>
  <si>
    <t>按一次进货同类型、同一厂家、型号、规格、批号的产品为一批。</t>
  </si>
  <si>
    <t>开关</t>
  </si>
  <si>
    <t>标志、防触电保护、绝缘电阻、电气强度、温升、耐热、爬电距离和电气间隙、开关外壳提供的防护和防潮、通断能力、耐非正常热、耐燃和耐漏电起痕-灼热丝</t>
  </si>
  <si>
    <t>同一规格、型号，同一厂家的样品每100个为一批，每批随机选取六个送检。</t>
  </si>
  <si>
    <t>插座</t>
  </si>
  <si>
    <t>标志；防触电保护；接地措施；耐老化、防有害进水和防潮；绝缘电阻；电气强度；温升；分断容量；耐热；爬电距离和电气间隙；耐非正常热、耐燃和耐漏电起痕-灼热丝</t>
  </si>
  <si>
    <t>灯具</t>
  </si>
  <si>
    <t>电性能（输入功率、输入电流、灯功率、功率因素、谐波电流）</t>
  </si>
  <si>
    <t>光色参数（显示指数、相关色温、色差异、色品坐标、初始光通量、灯具效能、灯具光输出比、灯具光效）</t>
  </si>
  <si>
    <t>建筑材料燃烧性能</t>
  </si>
  <si>
    <t>A1级</t>
  </si>
  <si>
    <t>A2级</t>
  </si>
  <si>
    <t>B级</t>
  </si>
  <si>
    <t>建筑构件</t>
  </si>
  <si>
    <t>耐火性能</t>
  </si>
  <si>
    <t>消防水带</t>
  </si>
  <si>
    <t>试验压力 、最小爆破压力 、附着强度</t>
  </si>
  <si>
    <t>室内消火栓</t>
  </si>
  <si>
    <t>水压强度 、密封性能</t>
  </si>
  <si>
    <t>消防软管卷盘</t>
  </si>
  <si>
    <t>耐压试验 、密封性能</t>
  </si>
  <si>
    <t>消防水枪</t>
  </si>
  <si>
    <t>耐水压强度 、密封性能</t>
  </si>
  <si>
    <t>洒水喷头</t>
  </si>
  <si>
    <t>水压密封和耐水压强度性能 、静态动作温度</t>
  </si>
  <si>
    <t>应急照明与疏散指示系统</t>
  </si>
  <si>
    <t>充、放电试验、基本功能试验、恒定湿热试验</t>
  </si>
  <si>
    <t>电线电缆燃烧性能</t>
  </si>
  <si>
    <t>耐火性能
（完整性）</t>
  </si>
  <si>
    <t>单根阻燃</t>
  </si>
  <si>
    <t>低烟性能 
(烟密度)</t>
  </si>
  <si>
    <t>无卤性能</t>
  </si>
  <si>
    <t>建筑材料放射性</t>
  </si>
  <si>
    <t>内照射指数、外照射指数</t>
  </si>
  <si>
    <t>建筑材料有害物质含量</t>
  </si>
  <si>
    <t>挥发性有机化合物</t>
  </si>
  <si>
    <t>游离甲醛</t>
  </si>
  <si>
    <t>苯、甲苯、乙苯和二甲苯总和</t>
  </si>
  <si>
    <t>可溶性重金属（铅、镉、铬、汞）</t>
  </si>
  <si>
    <t>氯乙烯单体</t>
  </si>
  <si>
    <t>甲醛释放量
（环境舱法）</t>
  </si>
  <si>
    <t>建筑节能及绿色建筑检测清单</t>
  </si>
  <si>
    <r>
      <rPr>
        <b/>
        <sz val="10"/>
        <rFont val="宋体"/>
        <charset val="134"/>
      </rPr>
      <t>检测项目</t>
    </r>
    <r>
      <rPr>
        <b/>
        <sz val="10"/>
        <rFont val="Times New Roman"/>
        <charset val="134"/>
      </rPr>
      <t>/</t>
    </r>
    <r>
      <rPr>
        <b/>
        <sz val="10"/>
        <rFont val="宋体"/>
        <charset val="134"/>
      </rPr>
      <t>参数</t>
    </r>
  </si>
  <si>
    <t>建筑围护结构节能检测</t>
  </si>
  <si>
    <t>太阳辐射吸收系数</t>
  </si>
  <si>
    <t>DBJ 15-65-2021  6.2.2
检验方法：抽样见证取样送检。
检查数量：同厂家、同品种产品，按照扣除门窗洞口后的保温墙面面积所使用的材料用量，在5000m2以内时应复验1次；面积每增加5000m2应增加1次。同工程项目、同施工单位且同期施工的多个单位工程，可合并计算抽检面积。</t>
  </si>
  <si>
    <t>外墙保温构造</t>
  </si>
  <si>
    <t>DBJ 15-65-2021 23.1.5、24.0.2、 附录C
检验方法：现场抽样检测。
检查数量：外墙节能构造实体检验应按单位工程进行，每种节能构造的外墙检验不得少于3处，每处一个检查点。</t>
  </si>
  <si>
    <t>外墙传热系数</t>
  </si>
  <si>
    <t>DBJ 15-65-2021  23.1.2、 附录C
检验方法：现场抽样检测或实验室送检。
检查数量：砌筑与现场实体构造相同外墙一面。</t>
  </si>
  <si>
    <t>外窗玻璃光学热工性能
（中空玻璃）</t>
  </si>
  <si>
    <t>DBJ 15-65-2021  8.2.2、8.2.3
检验方法：抽样见证取样送检。
检查数量：按同厂家、同材质、同开启方式、同型材系列的产品各抽查一次。</t>
  </si>
  <si>
    <t>通风与空调系统节能性能检测</t>
  </si>
  <si>
    <t>系统总风量</t>
  </si>
  <si>
    <t>DBJ 15-65-2021 14.2.1 14.2.18、23.2
检验方法：现场抽样检测。
检查数量：按不同功能系统数量各抽查10%。</t>
  </si>
  <si>
    <t>系统</t>
  </si>
  <si>
    <t>风口风量</t>
  </si>
  <si>
    <t>DBJ 15-65-2021 14.2.1 14.2.18、23.2
检验方法：现场抽样检测。
检查数量：按风管系统数量抽查10%,且不少于1个系统。</t>
  </si>
  <si>
    <t>风机单位风量耗功率</t>
  </si>
  <si>
    <t>DBJ 15-65-2021   14.2.1 14.2.18、23.2
JGJ/T 177-2009  9.2.1、9.2.2、9.2.3
检验方法：现场抽样检测。
检查数量：按风管系统数量抽查20%,且不少于1个系统。</t>
  </si>
  <si>
    <t>风管漏风量及变形量</t>
  </si>
  <si>
    <t>DBJ 15-65-2021 14.1.2
检验方法：现场抽样检测。
检查数量：按风管系统数量抽查10%,且不少于1个系统。</t>
  </si>
  <si>
    <t>配电与照明系统节能工程</t>
  </si>
  <si>
    <t>照度</t>
  </si>
  <si>
    <t>DBJ15-65-2021 16.2.6 各类典型功能区域，每类检测不少于2处</t>
  </si>
  <si>
    <t>处</t>
  </si>
  <si>
    <t>照明功率密度</t>
  </si>
  <si>
    <t>照度均匀度</t>
  </si>
  <si>
    <t>DBJ15-65-2021 16.2.4 各类典型功能区域，每类检测不少于2处</t>
  </si>
  <si>
    <t>显色指数</t>
  </si>
  <si>
    <t>电源质量(供电电压偏差)</t>
  </si>
  <si>
    <t>DBJ15-65-2021 16.2.5 按受电端全部检测，末端按本规范表3.4.3最小抽样数量抽样</t>
  </si>
  <si>
    <t>电源质量(三相电压不平衡度)</t>
  </si>
  <si>
    <t>电源质量(功率因数)</t>
  </si>
  <si>
    <t>电源质量(谐波电压)</t>
  </si>
  <si>
    <t>电源质量(谐波电流)</t>
  </si>
  <si>
    <t>三相照明配电干线各相负荷平衡性</t>
  </si>
  <si>
    <t>DBJ15-65-2021 16.3.4 按三相照明配电干线系统全数检测</t>
  </si>
  <si>
    <t>绿色建筑检测</t>
  </si>
  <si>
    <t>室外环境噪声</t>
  </si>
  <si>
    <t>DBJ/T 15-234-2021 
检验方法：现场抽样检测。
4.3.1 场地环境噪声检测应在场地周边4个方位边界位置布置测点，每个方位应至少布置1个噪声测量点，测量点宜靠近噪声影响敏感建筑或场地内重点噪声源。4.3.2场地环境噪声的检测方法应按现行国家标准《声环境质量标准》GB 3096 执行。DBJ 15-65-2021 10.2.3
CSUS/GBC05-2014 4.7
检验方法：现场抽样检测。
检查数量：场地内环境噪声应符合现行国家标准《声环境质量标准》GB 3096 的有关规定，并满足设计要求。</t>
  </si>
  <si>
    <t>点.次</t>
  </si>
  <si>
    <t>室内背景噪声检测</t>
  </si>
  <si>
    <t>DBJ15-65-2021
检验方法：现场抽样检测。
10.2.2应符合设计要求和现行国家标准《民用建筑隔声设计规范》GB 50118的有关规定；有噪声控制要求的设备，其运行噪声应符合设计要求和相关标准的规定；旅馆类建筑开放式客房卫生间室内噪声级应符合设计要求。
《广东省绿色建筑检测标准》DBJ/T 15-234-2021 ：5.2.1每种典型功能的房间或场所抽检不应少于2处。</t>
  </si>
  <si>
    <t>混响时间</t>
  </si>
  <si>
    <r>
      <rPr>
        <sz val="10"/>
        <rFont val="SimSun"/>
        <charset val="134"/>
      </rPr>
      <t xml:space="preserve">GB 55016-2021 2.4.2 
</t>
    </r>
    <r>
      <rPr>
        <sz val="10"/>
        <rFont val="宋体"/>
        <charset val="134"/>
      </rPr>
      <t>每组隔声性能试验对应</t>
    </r>
    <r>
      <rPr>
        <sz val="10"/>
        <rFont val="Times New Roman"/>
        <charset val="134"/>
      </rPr>
      <t>1</t>
    </r>
    <r>
      <rPr>
        <sz val="10"/>
        <rFont val="宋体"/>
        <charset val="134"/>
      </rPr>
      <t>次混响时间。</t>
    </r>
  </si>
  <si>
    <t>楼板撞击声隔声性能</t>
  </si>
  <si>
    <t>DBJ15-65-2021 23.1.5
1.同工程项目、同施工单位且同期施工的多个单位工程可合并计算建筑面积：每 30000m2 可视为一个单位工程进行抽样，不足 30000m2也视为一个单位工程；
2.分户墙及楼板空气声隔声性能、楼板撞击声隔声性能、按高要求限值标准设计的住宅室外与卧室之间 (含外窗)、旅馆建筑室外与客房之间(含外窗) 空气声隔声性能实体检验应按单位工程进行，且每种构造不应少于1处。</t>
  </si>
  <si>
    <t>间</t>
  </si>
  <si>
    <t>空气声隔声性能（隔墙）</t>
  </si>
  <si>
    <t>空气声隔声性能（楼板）</t>
  </si>
  <si>
    <t>电磁辐射</t>
  </si>
  <si>
    <t>DBJ 15-65-2021 4.2.3
CSUS/GBC05-2014 4.3.2
检验方法：现场抽样检测。
检查数量：20米网格法布点，不得超过20m</t>
  </si>
  <si>
    <t>水质检测</t>
  </si>
  <si>
    <t>首层、二层水龙头任取1组，三层~八层水龙头任取1组，九层~十三层水龙头任取1组，共3组。</t>
  </si>
  <si>
    <t>发电机</t>
  </si>
  <si>
    <t>林格曼黑度</t>
  </si>
  <si>
    <t>废气采样和监测频次一般不少于2天、每天不少于3个样品；厂界噪声监测一般不少于2天，每天不少于昼夜各1次。</t>
  </si>
  <si>
    <t>噪声（昼间）</t>
  </si>
  <si>
    <t>噪声（夜间）</t>
  </si>
  <si>
    <t>门窗项目检测清单</t>
  </si>
  <si>
    <t>铝合金窗
（规格1.5*1.5m以内）</t>
  </si>
  <si>
    <t>气密性能、水密性能、抗风压性能</t>
  </si>
  <si>
    <t>GB/T 7106-2019 建筑外门窗气密，水密，抗风压性能分级及检测方法
同一工程项目外墙窗户面积大于5000平方米的，抽取不同类型（推拉、平开）主规格窗各一组；同一工程项目外墙窗户面积小于5000平方米的，抽取用量最大的主规格窗。由不同厂家生产的，须分别抽检。</t>
  </si>
  <si>
    <t>件</t>
  </si>
  <si>
    <t>铝合金窗
（规格2.0m×2.0m以内）</t>
  </si>
  <si>
    <t>铝合金窗
（规格3.0*3.0m以内）</t>
  </si>
  <si>
    <t>硅酮密封胶</t>
  </si>
  <si>
    <t>外观</t>
  </si>
  <si>
    <t>GB 14683-2017 硅酮和改性硅酮建筑密封胶或其他（具体看现场使用密封胶的具体标准）；检测数量：同一生产厂家的同一种产品抽查不少于1组；以同一品种、同一级别的产品每5t为一批进行检验，不足5t也可为一批。</t>
  </si>
  <si>
    <t>下垂度</t>
  </si>
  <si>
    <t>GB 14683-2017 硅酮和改性硅酮建筑密封胶或其他（具体看现场使用密封胶的具体标准）；检测数量：同一生产厂家的同一种产品抽查不少于1组；以同一品种、同一级别的产品每5t为一批进行检验，不足6t也可为一批。</t>
  </si>
  <si>
    <t>表干时间</t>
  </si>
  <si>
    <t>GB 14683-2017 硅酮和改性硅酮建筑密封胶或其他（具体看现场使用密封胶的具体标准）；检测数量：同一生产厂家的同一种产品抽查不少于1组；以同一品种、同一级别的产品每5t为一批进行检验，不足7t也可为一批。</t>
  </si>
  <si>
    <t>密度</t>
  </si>
  <si>
    <t>挤出性</t>
  </si>
  <si>
    <t>GB 14683-2017 硅酮和改性硅酮建筑密封胶或其他（具体看现场使用密封胶的具体标准）；检测数量：同一生产厂家的同一种产品抽查不少于1组；以同一品种、同一级别的产品每5t为一批进行检验，不足8t也可为一批。</t>
  </si>
  <si>
    <t>弹性恢复率</t>
  </si>
  <si>
    <t>GB 14683-2017 硅酮和改性硅酮建筑密封胶或其他（具体看现场使用密封胶的具体标准）；检测数量：同一生产厂家的同一种产品抽查不少于1组；以同一品种、同一级别的产品每5t为一批进行检验，不足9t也可为一批。</t>
  </si>
  <si>
    <t>拉伸模量</t>
  </si>
  <si>
    <t>GB 14683-2017 硅酮和改性硅酮建筑密封胶或其他（具体看现场使用密封胶的具体标准）；检测数量：同一生产厂家的同一种产品抽查不少于1组；以同一品种、同一级别的产品每5t为一批进行检验，不足10t也可为一批。</t>
  </si>
  <si>
    <t>定伸粘结性</t>
  </si>
  <si>
    <t>GB 14683-2017 硅酮和改性硅酮建筑密封胶或其他（具体看现场使用密封胶的具体标准）；检测数量：同一生产厂家的同一种产品抽查不少于1组；以同一品种、同一级别的产品每5t为一批进行检验，不足11t也可为一批。</t>
  </si>
  <si>
    <t>中空玻璃</t>
  </si>
  <si>
    <t>密封性能</t>
  </si>
  <si>
    <t>GB 50411-2019
检验方法：进场时施工现场抽样复验；验收时核查复验报告，实验室检测。
检测数量：同一生产厂家的同一种产品抽查不少于1组，每组10件样品；幕墙面积在3000㎡以内应检一次，面积每增加3000㎡应增加一次</t>
  </si>
  <si>
    <t>钢化玻璃</t>
  </si>
  <si>
    <t>表面应力</t>
  </si>
  <si>
    <t>GB 15763.2-2005；检测数量：同一生产厂家的同一种产品抽查不少于1组；当该批产品批量大于1000块时，以每1000块为1批分批抽取试样。</t>
  </si>
  <si>
    <t>碎片状态</t>
  </si>
  <si>
    <t>抗冲击性</t>
  </si>
  <si>
    <t>霰弹袋冲击性能</t>
  </si>
  <si>
    <t>耐热冲击性能</t>
  </si>
  <si>
    <t>小计</t>
  </si>
  <si>
    <t>消防设施检测清单</t>
  </si>
  <si>
    <t>试验检测项目</t>
  </si>
  <si>
    <t>全检</t>
  </si>
  <si>
    <t>平方米</t>
  </si>
  <si>
    <t>环境检测清单</t>
  </si>
  <si>
    <t>室内环境质量检测</t>
  </si>
  <si>
    <t>氡气</t>
  </si>
  <si>
    <t>依据《民用建筑工程室内环境污染控制标准》GB 50325-2020：
1、民用建筑工程验收时,应抽检每个建筑单体有代表性的房间室内环境污染物浓度,氡、甲醛、氨、苯、甲苯、二甲苯、TVOC的抽检量不得少于房间总数的5%,每个建筑单体不得少于3间，当房间总数少于3间时,应全数检测。
2、民用建筑工程验收时，凡进行了样板间室内环境污染物浓度检测且检测结果合格的，其同一装饰装修设计样板间类型的房间抽检量可减半,并不得少于3间。
3、幼儿园、学校教室、学生宿舍、老年人照料房屋设施室内装饰装修验收时，室内空气中氡、甲醛、氨、苯、甲苯、二甲苯、TVOC的抽检量不得少于房间总数的50%，且不得少于20间。当房间总数不大于20间时，应全数检测。
4、室内环境污染物浓度检测点数设置如下：
房间使用面积＜50m2的设1个检测点；
房间使用面积≥50，＜100m2的设2个检测点；
房间使用面积≥100，＜500m2的设不少于3个检测点；
房间使用面积≥500，＜1000m2的设不少于5个检测点；
房间使用面积≥1000m2的，≥1000m2的部分，每增加1000m2增设1个检测点，增加面积不足1000m2时按增加1000m2计算。</t>
  </si>
  <si>
    <t>甲醛</t>
  </si>
  <si>
    <t>氨</t>
  </si>
  <si>
    <t>苯</t>
  </si>
  <si>
    <t>甲苯</t>
  </si>
  <si>
    <t>二甲苯</t>
  </si>
  <si>
    <t>TVOC</t>
  </si>
  <si>
    <t>道路及管道检测清单</t>
  </si>
  <si>
    <t>检测项目</t>
  </si>
  <si>
    <t>检测参数</t>
  </si>
  <si>
    <t>道路工程</t>
  </si>
  <si>
    <t>路基</t>
  </si>
  <si>
    <t>压实度试验</t>
  </si>
  <si>
    <t>弯沉</t>
  </si>
  <si>
    <t>底基层</t>
  </si>
  <si>
    <t>压实度</t>
  </si>
  <si>
    <t>无侧限抗压强度</t>
  </si>
  <si>
    <t>一组13个</t>
  </si>
  <si>
    <t>基层</t>
  </si>
  <si>
    <t>沥青面层（AC-13C）</t>
  </si>
  <si>
    <t>压实度（路面抽芯）</t>
  </si>
  <si>
    <t>厚度（路面抽芯）</t>
  </si>
  <si>
    <t>平整度</t>
  </si>
  <si>
    <t>宽度</t>
  </si>
  <si>
    <t>纵断面高程</t>
  </si>
  <si>
    <t>横坡</t>
  </si>
  <si>
    <t>中线偏位</t>
  </si>
  <si>
    <t>构造深度</t>
  </si>
  <si>
    <t>摩擦系数
（抗滑性能)</t>
  </si>
  <si>
    <t>沥青面层（AC-20C)</t>
  </si>
  <si>
    <t>沥青面层（AC-25C)</t>
  </si>
  <si>
    <t>电梯井</t>
  </si>
  <si>
    <t>土/中粗砂</t>
  </si>
  <si>
    <t>每层检测3点</t>
  </si>
  <si>
    <t>给水管道</t>
  </si>
  <si>
    <t>每层每1000m2测3点</t>
  </si>
  <si>
    <t>水压</t>
  </si>
  <si>
    <t>雨水管道</t>
  </si>
  <si>
    <t>闭水试验</t>
  </si>
  <si>
    <t>管径≤700mm全检，管径＞700mm抽检1/3</t>
  </si>
  <si>
    <t>CCTV检测</t>
  </si>
  <si>
    <t>污水管道</t>
  </si>
  <si>
    <t>废水管道</t>
  </si>
  <si>
    <t>结构检测清单</t>
  </si>
  <si>
    <t>结构实体检测</t>
  </si>
  <si>
    <t>钻芯法检测混凝土强度</t>
  </si>
  <si>
    <t>广州市住房和城乡建设局关于加强混凝土结构工程施工质量管理工作的通知：每三层、每种强度等级的墙柱、梁板至少各抽取一个构件，每构件不少于三个芯样</t>
  </si>
  <si>
    <t>芯样</t>
  </si>
  <si>
    <t>钢筋配置</t>
  </si>
  <si>
    <t>GB 50204-2015对非悬挑梁板，应各抽取构件总数量的2%且不少于5个构件进行检验；对悬挑梁，应抽取构件总数量的5%且不少于10个构件进行检验；对悬挑板，应抽取构件总数量的10%且不少于20个构件进行检验。</t>
  </si>
  <si>
    <t>构件</t>
  </si>
  <si>
    <t>保护层厚度</t>
  </si>
  <si>
    <t>构件尺寸检测</t>
  </si>
  <si>
    <t>GB 50204-2015梁、柱应抽取构件数量的1%且不应少于3个构件，墙、板应按有代表性的自然间抽取1%，且不少于3间；每构件均检测3个点。</t>
  </si>
  <si>
    <t>后锚固件（砌体）植筋抗拔</t>
  </si>
  <si>
    <t>DBJ/T14-35-2004 JGJ 145-2013 同一施工条件下，同规格钢筋数量0.1％进行抽检，不少于3根。</t>
  </si>
  <si>
    <t>抹灰砂浆拉伸粘结强度</t>
  </si>
  <si>
    <t>《抹灰砂浆技术规程》（JGJ/T 220-2010）；抹灰层拉伸粘结强度检测时，相同砂浆品种、强度等级、施工工艺的外墙、顶棚抹灰工程每5000㎡应为一个检验批，每个检验批应取一组试件进行检测，不足5000㎡的也应取一组。</t>
  </si>
  <si>
    <t>外墙饰面砖粘结强度</t>
  </si>
  <si>
    <t>《建筑工程饰面砖粘结强度检验标准》（JGJ／T110-2017）；500㎡同类基体饰面砖为一个检验批，每批取不少于一组试样，每组3个试样，每连续三个楼层取不少于一组试样。</t>
  </si>
  <si>
    <t>装配式结构实体检测</t>
  </si>
  <si>
    <t>隔墙冲击试验</t>
  </si>
  <si>
    <t>《装配式混凝土建筑工程施工质量验收规范》DBJ/T 15/ 171-20197.0.1
每个单体，每种隔墙类型抽检一组</t>
  </si>
  <si>
    <t>预制构件结构性能检验</t>
  </si>
  <si>
    <t>《装配式混凝土建筑工程施工质量验收规范》DBJ/T 15/ 171-20197.0.1
单位工程、同一结构形式构件随机抽取1件</t>
  </si>
  <si>
    <t>预埋件抗拔承载力</t>
  </si>
  <si>
    <t>单位工程、同一设计指标的预埋件随机抽取5个。</t>
  </si>
  <si>
    <t>预埋件抗剪承载力</t>
  </si>
  <si>
    <t>预制构件粗糙面凹凸深度尺寸偏差</t>
  </si>
  <si>
    <t>全数检测</t>
  </si>
  <si>
    <t>灌浆饱满度检测</t>
  </si>
  <si>
    <t>4.4. 3套筒灌浆饱满度检测的数量应符合下列规定：
1对重要的构件或对施工工艺、施工质量有怀疑的构件, 所有套筒均应进行灌浆饱满度检测；
2首层装配式混凝土结构，每类采用钢筋套筒灌浆连接的构件，检测数量不应少于首层该类预制构件总数的20%,且不应少于2个；其他层，每层每类构件的检测数量不应少于该层该类预制构件总数的10%,且不应少于1个；
3对采用钢筋套筒灌浆连接的外墙板、梁、柱等构件，每个灌浆仓的套筒检测数量不应少于该仓套筒总数的30%,且不应少于3个；被检测套筒应包含灌浆口处套筒、距离灌浆口套筒最远处的套筒；对受检构件中采用单独灌浆方式灌浆的套筒，套筒检测数量不应少于该构件单独灌浆套筒总数的30%,且不宜少于3个；
4对采用钢筋套筒灌浆连接的内墙板,每个灌浆仓的套筒检测数量不应少于该仓套筒总数的10%,且不应少于2个；被检测套筒应包含灌浆口处套筒、距离灌浆口套筒最远处的套筒；对受检测构件采用单独灌浆方式灌浆的套筒，套筒检测数量不应少于该构件单独灌浆套筒总数的10%,且不宜少于2个；
5当检测不合格时，应及时分析原因，改进施工工艺，解决存在的问题；整改后应重新检测，合格后方可进行下道工序施工。</t>
  </si>
  <si>
    <t>钢结构检测</t>
  </si>
  <si>
    <t>焊缝质量超声波检测</t>
  </si>
  <si>
    <t>依据《钢结构工程施工质量验收标准》GB 50205—2020，一级焊缝抽检比例为100%。</t>
  </si>
  <si>
    <t>钢结构涂层厚度检测（防腐涂料）</t>
  </si>
  <si>
    <t>依据《钢结构工程施工质量验收标准》GB 50205—2020，按构件数抽查10％，且同类构件不应少于3件。</t>
  </si>
  <si>
    <t>钢结构涂层厚度检测（防火涂料）</t>
  </si>
  <si>
    <t>人防结构实体检测</t>
  </si>
  <si>
    <t>钻芯法检测混凝土强度（人防区）</t>
  </si>
  <si>
    <t>防空地下室结构检测指引：每个防护单元抽检3个楼板</t>
  </si>
  <si>
    <t>钢筋配置（人防区）</t>
  </si>
  <si>
    <t>防空地下室结构检测指引：每个防护单位抽检3梁3临空墙3防护单元之间的防护密闭隔墙3板</t>
  </si>
  <si>
    <t>保护层厚度（人防区）</t>
  </si>
  <si>
    <t>构件尺寸检测（人防区）</t>
  </si>
  <si>
    <t>防空地下室结构检测指引：每个防护单位抽检3柱3梁3临空墙3防护单元之间的防护密闭隔墙3板</t>
  </si>
  <si>
    <t>回弹法检测混凝土强度（人防区）</t>
  </si>
  <si>
    <t>防空地下室结构检测指引：每个防护单位抽检3柱3临空墙3防护单元之间的防护密闭隔墙</t>
  </si>
  <si>
    <t>一构件=十测区</t>
  </si>
  <si>
    <t>人防设备安装质量检测清单</t>
  </si>
  <si>
    <t>钢结构门</t>
  </si>
  <si>
    <t>主控项目</t>
  </si>
  <si>
    <t>设备型号</t>
  </si>
  <si>
    <t>樘</t>
  </si>
  <si>
    <t>开启方向</t>
  </si>
  <si>
    <t>门扇厚度偏差</t>
  </si>
  <si>
    <t>面板厚度偏差</t>
  </si>
  <si>
    <t>漏气孔缝</t>
  </si>
  <si>
    <t>密封件质量</t>
  </si>
  <si>
    <t>门扇、门框贴合间隙</t>
  </si>
  <si>
    <t>一般项目</t>
  </si>
  <si>
    <t>密封胶条嵌压中心线偏差</t>
  </si>
  <si>
    <t>门框左右角钢垂直度（前后）</t>
  </si>
  <si>
    <t>门框左右角钢垂直度（左右）</t>
  </si>
  <si>
    <t>门扇启闭力</t>
  </si>
  <si>
    <t>关锁操纵力</t>
  </si>
  <si>
    <t>闭锁头同步、锁紧情况</t>
  </si>
  <si>
    <t>启闭运转性能</t>
  </si>
  <si>
    <t>表面观感</t>
  </si>
  <si>
    <t>漆膜厚度</t>
  </si>
  <si>
    <t>漆膜附着力</t>
  </si>
  <si>
    <t>运动部位保护</t>
  </si>
  <si>
    <t>铭牌、开关标志等标识</t>
  </si>
  <si>
    <t>钢筋混凝土门</t>
  </si>
  <si>
    <t>门扇、门框贴合面中心线偏差</t>
  </si>
  <si>
    <t>悬摆活门</t>
  </si>
  <si>
    <t>门扇（或底座）的厚度偏差</t>
  </si>
  <si>
    <t>通风量要求（门扇或底座开孔面积与活门开启后通风面积）</t>
  </si>
  <si>
    <t>悬摆板启闭力</t>
  </si>
  <si>
    <t>门扇关闭力</t>
  </si>
  <si>
    <t>闭锁锁紧力</t>
  </si>
  <si>
    <t>密闭观察窗</t>
  </si>
  <si>
    <t>密闭观察窗厚度（窗玻璃厚度）</t>
  </si>
  <si>
    <t>密闭性能</t>
  </si>
  <si>
    <t>螺栓与孔配合情况</t>
  </si>
  <si>
    <t>排气活门</t>
  </si>
  <si>
    <t>阀盖/活门盘厚度</t>
  </si>
  <si>
    <t>通风量</t>
  </si>
  <si>
    <t>平衡锤连杆垂直度</t>
  </si>
  <si>
    <t>法兰连接</t>
  </si>
  <si>
    <t>阀盖/活门盘与壳体锁闭</t>
  </si>
  <si>
    <t>阀盖/活门盘锁紧力</t>
  </si>
  <si>
    <t>铭牌、开关标志等</t>
  </si>
  <si>
    <t>密闭阀门</t>
  </si>
  <si>
    <t>管壁厚度</t>
  </si>
  <si>
    <t>阀门固定情况</t>
  </si>
  <si>
    <t>法兰螺栓连接情况</t>
  </si>
  <si>
    <t>阀板启闭力</t>
  </si>
  <si>
    <t>启闭运转性能要求</t>
  </si>
  <si>
    <t>运转部位保护</t>
  </si>
  <si>
    <t>防爆地漏安装质量检测</t>
  </si>
  <si>
    <t>地漏接口及管径偏差</t>
  </si>
  <si>
    <t>地漏盖旋转灵活无卡阻</t>
  </si>
  <si>
    <t>油网滤尘器</t>
  </si>
  <si>
    <t>正向垂直度</t>
  </si>
  <si>
    <t>块</t>
  </si>
  <si>
    <t>侧向垂直度（水平度）</t>
  </si>
  <si>
    <t>外观检测</t>
  </si>
  <si>
    <t>框体或扩散器</t>
  </si>
  <si>
    <t>丝网</t>
  </si>
  <si>
    <t>安装检测</t>
  </si>
  <si>
    <t>框体</t>
  </si>
  <si>
    <t>过滤网</t>
  </si>
  <si>
    <t>安装方式</t>
  </si>
  <si>
    <t>过滤吸收器</t>
  </si>
  <si>
    <t>阻力检测</t>
  </si>
  <si>
    <t>壳体</t>
  </si>
  <si>
    <t>橡胶波纹管</t>
  </si>
  <si>
    <t>支撑架</t>
  </si>
  <si>
    <t>风机</t>
  </si>
  <si>
    <t>性能检测</t>
  </si>
  <si>
    <t>振动速度</t>
  </si>
  <si>
    <t>台</t>
  </si>
  <si>
    <t>风机外壳</t>
  </si>
  <si>
    <t>管道间连接</t>
  </si>
  <si>
    <t>支撑件</t>
  </si>
  <si>
    <t>通风管道</t>
  </si>
  <si>
    <t>项</t>
  </si>
  <si>
    <t>管道管壁厚度</t>
  </si>
  <si>
    <t>管道外观</t>
  </si>
  <si>
    <t>管道连接</t>
  </si>
  <si>
    <t>基坑监测工程量清单</t>
  </si>
  <si>
    <t>监测项目</t>
  </si>
  <si>
    <t>监测内容</t>
  </si>
  <si>
    <t>暂定工程量</t>
  </si>
  <si>
    <t>暂定监测次数</t>
  </si>
  <si>
    <t>埋设费</t>
  </si>
  <si>
    <t>基坑顶部水平位移</t>
  </si>
  <si>
    <t>基坑顶部竖向位移</t>
  </si>
  <si>
    <t>周边地表竖向位移</t>
  </si>
  <si>
    <t>周边建筑物竖向位移</t>
  </si>
  <si>
    <t>地下水位</t>
  </si>
  <si>
    <t>深度暂按10m考虑</t>
  </si>
  <si>
    <t>深层水平位移</t>
  </si>
  <si>
    <t>深度暂按15m考虑</t>
  </si>
  <si>
    <t>周边管线竖向位移</t>
  </si>
  <si>
    <t>锚索拉力</t>
  </si>
  <si>
    <t>沉降基准点</t>
  </si>
  <si>
    <t>水平位移基准点</t>
  </si>
  <si>
    <t>监测费</t>
  </si>
  <si>
    <t>主体沉降观测工程量清单</t>
  </si>
  <si>
    <t>沉降观测点</t>
  </si>
  <si>
    <t>高支模监测工程量清单</t>
  </si>
  <si>
    <t>观测项目</t>
  </si>
  <si>
    <t>暂定检测数量（个、个.次）</t>
  </si>
  <si>
    <t>水平位移</t>
  </si>
  <si>
    <t>竖向位移（沉降）</t>
  </si>
  <si>
    <t>立杆轴力</t>
  </si>
  <si>
    <t>杆件倾角</t>
  </si>
  <si>
    <t>智能检测清单</t>
  </si>
  <si>
    <t>检测依据及抽检原则（频次）</t>
  </si>
  <si>
    <t>计量单位</t>
  </si>
  <si>
    <t>检测数量</t>
  </si>
  <si>
    <t>综合布线系统</t>
  </si>
  <si>
    <t>光纤到户（光纤特性）</t>
  </si>
  <si>
    <t>1、《住宅区和住宅建筑内光纤到户通信设施工程设计规范》（GB 50846-2012）；
2、《住宅区和住宅建筑内光纤到户通信设施工程施工及验收规范》（GB 50847-2012）；
3、《综合布线系统工程验收规范》（GB 50311-2016）；
4、《综合布线系统工程设计规范》（GB 50311-2016）；
“光纤布线应100%全部检测”</t>
  </si>
  <si>
    <t>户</t>
  </si>
  <si>
    <t>计算机网络系统</t>
  </si>
  <si>
    <t>网络性能（连通性检测、路由检测、传输时延、吞吐率、丢包率）</t>
  </si>
  <si>
    <t>DBJ/T 15-147-2018 11.3.1 
“应按接入层设备端口总数的5%进行检测，且不少于10条链路；少于10条链路时应全部检测”</t>
  </si>
  <si>
    <t>链路</t>
  </si>
  <si>
    <t>网络管理功能检测</t>
  </si>
  <si>
    <t>DBJ/T 15-147-2018 11.3.1 “网络管理功能应全数检测”</t>
  </si>
  <si>
    <t>视频安防监控系统</t>
  </si>
  <si>
    <t>室内智能枪式摄像机</t>
  </si>
  <si>
    <t>DBJ/T 15-147-2018  16.3.3 “摄像机、探测器、出入口控制器、巡查终端等设备抽检的数量应不低于20%，数量少于3台时应全部检测”</t>
  </si>
  <si>
    <t>室内智能半球摄像机</t>
  </si>
  <si>
    <t>高空抛物摄像机</t>
  </si>
  <si>
    <t>室外围界摄像机</t>
  </si>
  <si>
    <t>系统管理功能</t>
  </si>
  <si>
    <t>DBJ/T 15-147-2018  16.3.3 “各子系统功能全部检测”</t>
  </si>
  <si>
    <t>入侵报警系统</t>
  </si>
  <si>
    <t>按钮</t>
  </si>
  <si>
    <t>DBJ/T 15-147-2018  16.3.3 、GB 50348-2018 9.1.5
前端设备抽检的数量不应低于设备总数的20%，且不少于5台；少于5台时，应全数检测</t>
  </si>
  <si>
    <t>报警器</t>
  </si>
  <si>
    <t>出入口控制系统</t>
  </si>
  <si>
    <t>控制器</t>
  </si>
  <si>
    <t>读卡器</t>
  </si>
  <si>
    <t>门锁</t>
  </si>
  <si>
    <t>开门按钮</t>
  </si>
  <si>
    <t>巡更管理系统</t>
  </si>
  <si>
    <t>巡查终端</t>
  </si>
  <si>
    <t>系统功能</t>
  </si>
  <si>
    <t>停车场管理系统</t>
  </si>
  <si>
    <t>前端设备</t>
  </si>
  <si>
    <t>套</t>
  </si>
  <si>
    <t>可视对讲系统</t>
  </si>
  <si>
    <t>室内分机</t>
  </si>
  <si>
    <t>门口主机</t>
  </si>
  <si>
    <t>能源管理系统</t>
  </si>
  <si>
    <t>水表</t>
  </si>
  <si>
    <t>DBJ/T 15-147-2018  14.3.6 “计量装置的检测按各类计量装置数量的20%检测，且不低于3台，总数低于3台时全检”</t>
  </si>
  <si>
    <t>多方通话系统</t>
  </si>
  <si>
    <t>接地系统</t>
  </si>
  <si>
    <t>系统性能</t>
  </si>
  <si>
    <t>DBJ/T 15-147-2018 20.3.1~20.3.4 “防雷及接地系统应全部检测”</t>
  </si>
  <si>
    <t>机房工程</t>
  </si>
  <si>
    <t>机房环境</t>
  </si>
  <si>
    <t>DBJ/T 15-147-2018 19.3.1~19.3.10 “机房环境应全部检测”</t>
  </si>
  <si>
    <t>电气工程</t>
  </si>
  <si>
    <t>发电机组负荷试验</t>
  </si>
  <si>
    <t>GB/T 2820.6-2008 全数检测</t>
  </si>
  <si>
    <t>无线通信室内分布系统</t>
  </si>
  <si>
    <t>穗通[2023]7号 第二节 天/馈线数量抽检30%，POI及链路100%检测</t>
  </si>
  <si>
    <t>防雷检测清单</t>
  </si>
  <si>
    <t>防雷装置工程</t>
  </si>
  <si>
    <t>GB/T 21431-2023 全文 按防雷装置全数检测</t>
  </si>
  <si>
    <t>绿化检测清单</t>
  </si>
  <si>
    <t>种植土</t>
  </si>
  <si>
    <t>水分、PH、电导率、有机质、质地、全氮、全磷、全钾</t>
  </si>
  <si>
    <r>
      <rPr>
        <sz val="10"/>
        <color rgb="FF000000"/>
        <rFont val="宋体"/>
        <charset val="134"/>
      </rPr>
      <t>客土，每500 m3为一个检验批，不少于2批次；</t>
    </r>
    <r>
      <rPr>
        <sz val="10"/>
        <color rgb="FF000000"/>
        <rFont val="宋体"/>
        <charset val="134"/>
      </rPr>
      <t xml:space="preserve">
</t>
    </r>
    <r>
      <rPr>
        <sz val="10"/>
        <color rgb="FF000000"/>
        <rFont val="宋体"/>
        <charset val="134"/>
      </rPr>
      <t>原土，每5000 m2为一个检验批，不少于2批次</t>
    </r>
  </si>
  <si>
    <t>有机肥</t>
  </si>
  <si>
    <t>氮、磷、钾、水分、有机物</t>
  </si>
  <si>
    <t>按不同材料进厂批次，每种规格每批次抽1组</t>
  </si>
  <si>
    <t>乔灌木</t>
  </si>
  <si>
    <t>病虫害</t>
  </si>
  <si>
    <t>每100株抽检10株，每株为一点，少于20株全数检查。</t>
  </si>
  <si>
    <t>植物材料（苗木规格）</t>
  </si>
  <si>
    <t>地被</t>
  </si>
  <si>
    <t>按面积抽检10%，每4㎡为一点，每处不少于5点。</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</si>
</sst>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 numFmtId="179" formatCode="#,##0.00_ "/>
    <numFmt numFmtId="180" formatCode="#,##0.00_);[Red]\(#,##0.00\)"/>
    <numFmt numFmtId="181" formatCode="0.00_);\(0.00\)"/>
  </numFmts>
  <fonts count="62">
    <font>
      <sz val="11"/>
      <color theme="1"/>
      <name val="宋体"/>
      <charset val="134"/>
      <scheme val="minor"/>
    </font>
    <font>
      <b/>
      <sz val="15"/>
      <name val="宋体"/>
      <charset val="134"/>
    </font>
    <font>
      <b/>
      <sz val="10"/>
      <name val="宋体"/>
      <charset val="134"/>
    </font>
    <font>
      <b/>
      <sz val="10"/>
      <name val="宋体"/>
      <charset val="134"/>
      <scheme val="minor"/>
    </font>
    <font>
      <sz val="10"/>
      <color rgb="FF000000"/>
      <name val="宋体"/>
      <charset val="134"/>
    </font>
    <font>
      <sz val="10"/>
      <color theme="1"/>
      <name val="宋体"/>
      <charset val="134"/>
      <scheme val="minor"/>
    </font>
    <font>
      <b/>
      <sz val="10"/>
      <color rgb="FF000000"/>
      <name val="宋体"/>
      <charset val="134"/>
    </font>
    <font>
      <sz val="11"/>
      <name val="宋体"/>
      <charset val="134"/>
      <scheme val="minor"/>
    </font>
    <font>
      <sz val="10"/>
      <name val="宋体"/>
      <charset val="134"/>
    </font>
    <font>
      <sz val="10"/>
      <name val="宋体"/>
      <charset val="134"/>
      <scheme val="minor"/>
    </font>
    <font>
      <b/>
      <sz val="11"/>
      <color theme="1"/>
      <name val="宋体"/>
      <charset val="134"/>
      <scheme val="minor"/>
    </font>
    <font>
      <b/>
      <sz val="16"/>
      <color theme="1"/>
      <name val="宋体"/>
      <charset val="134"/>
      <scheme val="minor"/>
    </font>
    <font>
      <sz val="10"/>
      <color theme="1"/>
      <name val="宋体"/>
      <charset val="134"/>
    </font>
    <font>
      <b/>
      <sz val="10"/>
      <color theme="1"/>
      <name val="宋体"/>
      <charset val="134"/>
    </font>
    <font>
      <b/>
      <sz val="11"/>
      <name val="宋体"/>
      <charset val="134"/>
      <scheme val="minor"/>
    </font>
    <font>
      <b/>
      <sz val="18"/>
      <name val="宋体"/>
      <charset val="134"/>
      <scheme val="minor"/>
    </font>
    <font>
      <sz val="10"/>
      <color rgb="FFFF0000"/>
      <name val="宋体"/>
      <charset val="134"/>
      <scheme val="minor"/>
    </font>
    <font>
      <b/>
      <sz val="10"/>
      <color theme="1"/>
      <name val="宋体"/>
      <charset val="134"/>
      <scheme val="minor"/>
    </font>
    <font>
      <sz val="11"/>
      <color rgb="FFFF0000"/>
      <name val="宋体"/>
      <charset val="134"/>
      <scheme val="minor"/>
    </font>
    <font>
      <b/>
      <sz val="18"/>
      <name val="宋体"/>
      <charset val="134"/>
    </font>
    <font>
      <sz val="10"/>
      <color rgb="FFFF0000"/>
      <name val="宋体"/>
      <charset val="134"/>
    </font>
    <font>
      <b/>
      <sz val="10"/>
      <name val="Times New Roman"/>
      <charset val="134"/>
    </font>
    <font>
      <sz val="11"/>
      <color theme="1"/>
      <name val="宋体"/>
      <charset val="134"/>
    </font>
    <font>
      <b/>
      <sz val="11"/>
      <name val="宋体"/>
      <charset val="134"/>
    </font>
    <font>
      <sz val="11"/>
      <name val="宋体"/>
      <charset val="134"/>
    </font>
    <font>
      <sz val="20"/>
      <name val="Times New Roman"/>
      <charset val="134"/>
    </font>
    <font>
      <sz val="10"/>
      <name val="Times New Roman"/>
      <charset val="134"/>
    </font>
    <font>
      <b/>
      <sz val="10"/>
      <name val="仿宋_GB2312"/>
      <charset val="134"/>
    </font>
    <font>
      <b/>
      <sz val="20"/>
      <name val="宋体"/>
      <charset val="134"/>
    </font>
    <font>
      <b/>
      <sz val="12"/>
      <name val="宋体"/>
      <charset val="134"/>
    </font>
    <font>
      <b/>
      <sz val="12"/>
      <name val="Times New Roman"/>
      <charset val="134"/>
    </font>
    <font>
      <b/>
      <sz val="18"/>
      <name val="Times New Roman"/>
      <charset val="134"/>
    </font>
    <font>
      <sz val="10"/>
      <name val="SimSun"/>
      <charset val="134"/>
    </font>
    <font>
      <sz val="20"/>
      <name val="宋体"/>
      <charset val="134"/>
    </font>
    <font>
      <b/>
      <sz val="18"/>
      <color rgb="FF000000"/>
      <name val="宋体"/>
      <charset val="134"/>
    </font>
    <font>
      <b/>
      <sz val="18"/>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Times New Roman"/>
      <charset val="134"/>
    </font>
    <font>
      <sz val="11"/>
      <color rgb="FF000000"/>
      <name val="宋体"/>
      <charset val="134"/>
    </font>
    <font>
      <sz val="9"/>
      <color rgb="FF000000"/>
      <name val="宋体"/>
      <charset val="134"/>
    </font>
    <font>
      <sz val="11"/>
      <color indexed="8"/>
      <name val="宋体"/>
      <charset val="134"/>
    </font>
    <font>
      <sz val="11"/>
      <color rgb="FF000000"/>
      <name val="宋体"/>
      <charset val="134"/>
      <scheme val="minor"/>
    </font>
    <font>
      <b/>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top style="thin">
        <color auto="1"/>
      </top>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rgb="FF000000"/>
      </top>
      <bottom/>
      <diagonal/>
    </border>
    <border>
      <left style="thin">
        <color auto="1"/>
      </left>
      <right style="thin">
        <color auto="1"/>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right/>
      <top style="thin">
        <color rgb="FF000000"/>
      </top>
      <bottom style="thin">
        <color rgb="FF000000"/>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theme="1"/>
      </right>
      <top style="thin">
        <color theme="1"/>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3" fontId="0" fillId="0" borderId="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2" borderId="3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9" applyNumberFormat="0" applyFill="0" applyAlignment="0" applyProtection="0">
      <alignment vertical="center"/>
    </xf>
    <xf numFmtId="0" fontId="42" fillId="0" borderId="39" applyNumberFormat="0" applyFill="0" applyAlignment="0" applyProtection="0">
      <alignment vertical="center"/>
    </xf>
    <xf numFmtId="0" fontId="43" fillId="0" borderId="40" applyNumberFormat="0" applyFill="0" applyAlignment="0" applyProtection="0">
      <alignment vertical="center"/>
    </xf>
    <xf numFmtId="0" fontId="43" fillId="0" borderId="0" applyNumberFormat="0" applyFill="0" applyBorder="0" applyAlignment="0" applyProtection="0">
      <alignment vertical="center"/>
    </xf>
    <xf numFmtId="0" fontId="44" fillId="3" borderId="41" applyNumberFormat="0" applyAlignment="0" applyProtection="0">
      <alignment vertical="center"/>
    </xf>
    <xf numFmtId="0" fontId="45" fillId="4" borderId="42" applyNumberFormat="0" applyAlignment="0" applyProtection="0">
      <alignment vertical="center"/>
    </xf>
    <xf numFmtId="0" fontId="46" fillId="4" borderId="41" applyNumberFormat="0" applyAlignment="0" applyProtection="0">
      <alignment vertical="center"/>
    </xf>
    <xf numFmtId="0" fontId="47" fillId="5" borderId="43" applyNumberFormat="0" applyAlignment="0" applyProtection="0">
      <alignment vertical="center"/>
    </xf>
    <xf numFmtId="0" fontId="48" fillId="0" borderId="44" applyNumberFormat="0" applyFill="0" applyAlignment="0" applyProtection="0">
      <alignment vertical="center"/>
    </xf>
    <xf numFmtId="0" fontId="49" fillId="0" borderId="45"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55" fillId="0" borderId="0">
      <alignment vertical="center"/>
    </xf>
    <xf numFmtId="0" fontId="0" fillId="0" borderId="0">
      <alignment vertical="center"/>
    </xf>
    <xf numFmtId="0" fontId="55" fillId="0" borderId="0"/>
    <xf numFmtId="0" fontId="56" fillId="0" borderId="0"/>
    <xf numFmtId="0" fontId="57" fillId="0" borderId="0">
      <alignment vertical="center"/>
    </xf>
    <xf numFmtId="0" fontId="55" fillId="0" borderId="0">
      <alignment vertical="center"/>
    </xf>
    <xf numFmtId="0" fontId="58" fillId="0" borderId="0"/>
    <xf numFmtId="0" fontId="58" fillId="0" borderId="0"/>
    <xf numFmtId="0" fontId="0" fillId="0" borderId="0">
      <alignment vertical="center"/>
    </xf>
    <xf numFmtId="0" fontId="0" fillId="0" borderId="0">
      <alignment vertical="center"/>
    </xf>
    <xf numFmtId="0" fontId="0" fillId="0" borderId="0">
      <alignment vertical="center"/>
    </xf>
    <xf numFmtId="0" fontId="55" fillId="0" borderId="0">
      <alignment vertical="center"/>
    </xf>
    <xf numFmtId="0" fontId="0" fillId="0" borderId="0">
      <alignment vertical="center"/>
    </xf>
    <xf numFmtId="0" fontId="0" fillId="0" borderId="0">
      <alignment vertical="center"/>
    </xf>
    <xf numFmtId="0" fontId="5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0" borderId="0"/>
    <xf numFmtId="0" fontId="59" fillId="0" borderId="0">
      <alignment vertical="center"/>
    </xf>
    <xf numFmtId="0" fontId="59" fillId="0" borderId="0">
      <alignment vertical="center"/>
    </xf>
    <xf numFmtId="0" fontId="0" fillId="0" borderId="0">
      <alignment vertical="center"/>
    </xf>
    <xf numFmtId="0" fontId="59" fillId="0" borderId="0">
      <alignment vertical="center"/>
    </xf>
    <xf numFmtId="0" fontId="0" fillId="0" borderId="0">
      <alignment vertical="center"/>
    </xf>
    <xf numFmtId="0" fontId="0" fillId="0" borderId="0">
      <alignment vertical="center"/>
    </xf>
    <xf numFmtId="43" fontId="0" fillId="0" borderId="0" applyFill="0" applyBorder="0" applyAlignment="0" applyProtection="0"/>
    <xf numFmtId="43" fontId="60" fillId="0" borderId="0" applyFill="0" applyBorder="0" applyAlignment="0" applyProtection="0"/>
  </cellStyleXfs>
  <cellXfs count="318">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2" xfId="0" applyFont="1" applyFill="1" applyBorder="1">
      <alignment vertical="center"/>
    </xf>
    <xf numFmtId="176" fontId="2" fillId="0" borderId="4" xfId="0" applyNumberFormat="1" applyFont="1" applyFill="1" applyBorder="1" applyAlignment="1">
      <alignment horizontal="center" vertical="center" wrapText="1"/>
    </xf>
    <xf numFmtId="0" fontId="6" fillId="0" borderId="0" xfId="0" applyFont="1" applyAlignment="1">
      <alignment horizontal="left" vertical="top"/>
    </xf>
    <xf numFmtId="0" fontId="4" fillId="0" borderId="0" xfId="0" applyFont="1" applyAlignment="1">
      <alignment horizontal="left" vertical="top"/>
    </xf>
    <xf numFmtId="0" fontId="2" fillId="0" borderId="2" xfId="0" applyFont="1" applyFill="1" applyBorder="1" applyAlignment="1">
      <alignment horizontal="center" vertical="center" wrapText="1"/>
    </xf>
    <xf numFmtId="0" fontId="7" fillId="0" borderId="0" xfId="0" applyFont="1">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3" xfId="0" applyFont="1" applyBorder="1" applyAlignment="1">
      <alignment horizontal="center" vertical="center" wrapText="1"/>
    </xf>
    <xf numFmtId="176" fontId="8"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9" fillId="0" borderId="2" xfId="0" applyFont="1" applyBorder="1">
      <alignment vertical="center"/>
    </xf>
    <xf numFmtId="176"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3"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9" fillId="0" borderId="3" xfId="0" applyFont="1" applyBorder="1" applyAlignment="1">
      <alignment horizontal="center" vertical="center"/>
    </xf>
    <xf numFmtId="0" fontId="8" fillId="0" borderId="3" xfId="0" applyFont="1" applyBorder="1" applyAlignment="1">
      <alignment horizontal="left" vertical="center" wrapText="1"/>
    </xf>
    <xf numFmtId="178" fontId="8" fillId="0" borderId="3"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3" xfId="0" applyFont="1" applyBorder="1" applyAlignment="1">
      <alignment horizontal="left" vertical="top" wrapText="1"/>
    </xf>
    <xf numFmtId="0" fontId="9" fillId="0" borderId="3" xfId="0" applyFont="1" applyBorder="1">
      <alignment vertical="center"/>
    </xf>
    <xf numFmtId="0" fontId="9" fillId="0" borderId="3"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78" fontId="8"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6"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9" fillId="0" borderId="7" xfId="0" applyFont="1" applyBorder="1">
      <alignment vertical="center"/>
    </xf>
    <xf numFmtId="0" fontId="8" fillId="0" borderId="8" xfId="0" applyFont="1" applyBorder="1" applyAlignment="1">
      <alignment horizontal="center" vertical="center" wrapText="1"/>
    </xf>
    <xf numFmtId="0" fontId="9" fillId="0" borderId="8" xfId="0" applyFont="1" applyBorder="1">
      <alignment vertical="center"/>
    </xf>
    <xf numFmtId="0" fontId="8"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0" xfId="0" applyFont="1">
      <alignment vertical="center"/>
    </xf>
    <xf numFmtId="0" fontId="11" fillId="0" borderId="0" xfId="0" applyFont="1" applyAlignment="1">
      <alignment horizontal="center" vertical="center"/>
    </xf>
    <xf numFmtId="0" fontId="12" fillId="0" borderId="3" xfId="0" applyFont="1" applyBorder="1" applyAlignment="1">
      <alignment horizontal="center" vertical="center" wrapText="1"/>
    </xf>
    <xf numFmtId="179" fontId="8" fillId="0" borderId="3" xfId="0" applyNumberFormat="1" applyFont="1" applyBorder="1" applyAlignment="1">
      <alignment horizontal="right" vertical="center" wrapText="1"/>
    </xf>
    <xf numFmtId="0" fontId="12" fillId="0" borderId="3"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179" fontId="13" fillId="0" borderId="3" xfId="0" applyNumberFormat="1" applyFont="1" applyBorder="1" applyAlignment="1">
      <alignment horizontal="right" vertical="center"/>
    </xf>
    <xf numFmtId="0" fontId="13" fillId="0" borderId="3" xfId="0" applyFont="1" applyBorder="1">
      <alignment vertical="center"/>
    </xf>
    <xf numFmtId="0" fontId="8" fillId="0" borderId="3" xfId="0" applyFont="1" applyBorder="1" applyAlignment="1">
      <alignment horizontal="center" vertical="center"/>
    </xf>
    <xf numFmtId="0" fontId="12" fillId="0" borderId="13" xfId="0" applyFont="1" applyBorder="1" applyAlignment="1">
      <alignment horizontal="center" vertical="center"/>
    </xf>
    <xf numFmtId="179" fontId="12" fillId="0" borderId="3" xfId="0" applyNumberFormat="1" applyFont="1" applyBorder="1">
      <alignment vertical="center"/>
    </xf>
    <xf numFmtId="0" fontId="12" fillId="0" borderId="5" xfId="0" applyFont="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4" fillId="0" borderId="0" xfId="0" applyFont="1">
      <alignment vertical="center"/>
    </xf>
    <xf numFmtId="0" fontId="15" fillId="0" borderId="0" xfId="0" applyFont="1" applyAlignment="1">
      <alignment horizontal="center" vertical="center"/>
    </xf>
    <xf numFmtId="0" fontId="3" fillId="0" borderId="3" xfId="0" applyFont="1" applyBorder="1" applyAlignment="1">
      <alignment horizontal="center" vertical="center" wrapText="1"/>
    </xf>
    <xf numFmtId="0" fontId="9" fillId="0" borderId="1" xfId="0" applyFont="1" applyBorder="1" applyAlignment="1">
      <alignment horizontal="center" vertical="center"/>
    </xf>
    <xf numFmtId="179" fontId="8" fillId="0" borderId="3" xfId="0" applyNumberFormat="1" applyFont="1" applyBorder="1">
      <alignment vertical="center"/>
    </xf>
    <xf numFmtId="0" fontId="9" fillId="0" borderId="13" xfId="0" applyFont="1" applyBorder="1" applyAlignment="1">
      <alignment horizontal="center" vertical="center"/>
    </xf>
    <xf numFmtId="0" fontId="8" fillId="0" borderId="12" xfId="0" applyFont="1" applyBorder="1" applyAlignment="1">
      <alignment horizontal="center" vertical="center" wrapText="1"/>
    </xf>
    <xf numFmtId="0" fontId="9" fillId="0" borderId="5" xfId="0" applyFont="1" applyBorder="1" applyAlignment="1">
      <alignment horizontal="center" vertical="center"/>
    </xf>
    <xf numFmtId="0" fontId="8"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9" fontId="2" fillId="0" borderId="3" xfId="0" applyNumberFormat="1" applyFont="1" applyBorder="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wrapText="1"/>
    </xf>
    <xf numFmtId="0" fontId="7" fillId="0" borderId="0" xfId="0" applyFont="1" applyAlignment="1">
      <alignment vertical="center" wrapText="1"/>
    </xf>
    <xf numFmtId="0" fontId="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2" xfId="0" applyFont="1" applyFill="1" applyBorder="1" applyAlignment="1">
      <alignment horizontal="center" vertical="center" wrapText="1"/>
    </xf>
    <xf numFmtId="0" fontId="7" fillId="0" borderId="2" xfId="0" applyFont="1" applyFill="1" applyBorder="1">
      <alignment vertical="center"/>
    </xf>
    <xf numFmtId="49" fontId="2" fillId="0" borderId="2"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176" fontId="8" fillId="0" borderId="18"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0" xfId="0" applyFont="1" applyFill="1" applyBorder="1" applyAlignment="1">
      <alignment horizontal="center" vertical="center" wrapText="1"/>
    </xf>
    <xf numFmtId="176" fontId="8" fillId="0" borderId="21" xfId="0" applyNumberFormat="1" applyFont="1" applyFill="1" applyBorder="1" applyAlignment="1">
      <alignment horizontal="center" vertical="center" wrapText="1"/>
    </xf>
    <xf numFmtId="176" fontId="8" fillId="0" borderId="2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177" fontId="8" fillId="0" borderId="7" xfId="0" applyNumberFormat="1" applyFont="1" applyFill="1" applyBorder="1" applyAlignment="1">
      <alignment horizontal="center" vertical="center" wrapText="1"/>
    </xf>
    <xf numFmtId="177" fontId="8" fillId="0" borderId="8" xfId="0" applyNumberFormat="1" applyFont="1" applyFill="1" applyBorder="1" applyAlignment="1">
      <alignment horizontal="center" vertical="center" wrapText="1"/>
    </xf>
    <xf numFmtId="177" fontId="8" fillId="0" borderId="9" xfId="0" applyNumberFormat="1" applyFont="1" applyFill="1" applyBorder="1" applyAlignment="1">
      <alignment horizontal="center" vertical="center" wrapText="1"/>
    </xf>
    <xf numFmtId="177" fontId="8" fillId="0" borderId="2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25" xfId="0" applyFont="1" applyFill="1" applyBorder="1" applyAlignment="1">
      <alignment horizontal="center" vertical="center" wrapText="1"/>
    </xf>
    <xf numFmtId="176" fontId="8" fillId="0" borderId="26"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176" fontId="8" fillId="0" borderId="28"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176" fontId="8" fillId="0" borderId="29" xfId="0" applyNumberFormat="1" applyFont="1" applyFill="1" applyBorder="1" applyAlignment="1">
      <alignment horizontal="center" vertical="center" wrapText="1"/>
    </xf>
    <xf numFmtId="0" fontId="2" fillId="0" borderId="30" xfId="0" applyFont="1" applyFill="1" applyBorder="1" applyAlignment="1">
      <alignment horizontal="center" vertical="center" wrapText="1"/>
    </xf>
    <xf numFmtId="180" fontId="2" fillId="0" borderId="10" xfId="0" applyNumberFormat="1" applyFont="1" applyFill="1" applyBorder="1" applyAlignment="1">
      <alignment horizontal="center" vertical="center" wrapText="1"/>
    </xf>
    <xf numFmtId="180" fontId="2" fillId="0" borderId="14" xfId="0" applyNumberFormat="1" applyFont="1" applyFill="1" applyBorder="1" applyAlignment="1">
      <alignment horizontal="center" vertical="center" wrapText="1"/>
    </xf>
    <xf numFmtId="177" fontId="8" fillId="0" borderId="24" xfId="0" applyNumberFormat="1" applyFont="1" applyFill="1" applyBorder="1" applyAlignment="1">
      <alignment horizontal="center" vertical="center" wrapText="1"/>
    </xf>
    <xf numFmtId="177" fontId="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3" xfId="0" applyFont="1" applyFill="1" applyBorder="1">
      <alignment vertical="center"/>
    </xf>
    <xf numFmtId="0" fontId="8" fillId="0" borderId="0" xfId="0" applyFont="1" applyAlignment="1">
      <alignment horizontal="left" vertical="top"/>
    </xf>
    <xf numFmtId="0" fontId="20" fillId="0" borderId="0" xfId="0" applyFont="1" applyAlignment="1">
      <alignment horizontal="left" vertical="top"/>
    </xf>
    <xf numFmtId="177" fontId="19" fillId="0" borderId="0" xfId="0" applyNumberFormat="1" applyFont="1" applyFill="1" applyAlignment="1">
      <alignment horizontal="center" vertical="center" wrapText="1"/>
    </xf>
    <xf numFmtId="49" fontId="2" fillId="0" borderId="31" xfId="0" applyNumberFormat="1"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49" fontId="2" fillId="0" borderId="3"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9" fillId="0" borderId="9" xfId="0" applyFont="1" applyFill="1" applyBorder="1" applyAlignment="1">
      <alignment horizontal="center" vertical="center" wrapText="1"/>
    </xf>
    <xf numFmtId="176" fontId="9" fillId="0" borderId="5" xfId="0" applyNumberFormat="1" applyFont="1" applyFill="1" applyBorder="1">
      <alignment vertical="center"/>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3" xfId="0" applyNumberFormat="1" applyFont="1" applyFill="1" applyBorder="1">
      <alignment vertical="center"/>
    </xf>
    <xf numFmtId="0" fontId="9"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7" xfId="0" applyFont="1" applyFill="1" applyBorder="1" applyAlignment="1">
      <alignment horizontal="center" vertical="center" wrapText="1"/>
    </xf>
    <xf numFmtId="176" fontId="9" fillId="0" borderId="1" xfId="0" applyNumberFormat="1" applyFont="1" applyFill="1" applyBorder="1">
      <alignment vertical="center"/>
    </xf>
    <xf numFmtId="0" fontId="9"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176" fontId="2"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top"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8" fillId="0" borderId="3" xfId="51" applyFont="1" applyFill="1" applyBorder="1" applyAlignment="1">
      <alignment horizontal="center" vertical="center" wrapText="1"/>
    </xf>
    <xf numFmtId="0" fontId="8" fillId="0" borderId="3" xfId="54" applyFont="1" applyFill="1" applyBorder="1" applyAlignment="1">
      <alignment horizontal="center" vertical="center" wrapText="1"/>
    </xf>
    <xf numFmtId="176" fontId="8" fillId="0" borderId="3" xfId="0" applyNumberFormat="1" applyFont="1" applyFill="1" applyBorder="1" applyAlignment="1">
      <alignment horizontal="right" vertical="center"/>
    </xf>
    <xf numFmtId="0" fontId="8" fillId="0" borderId="3" xfId="75"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4" fillId="0" borderId="7" xfId="0" applyFont="1" applyFill="1" applyBorder="1" applyAlignment="1"/>
    <xf numFmtId="176" fontId="8" fillId="0" borderId="3" xfId="51" applyNumberFormat="1" applyFont="1" applyFill="1" applyBorder="1" applyAlignment="1">
      <alignment horizontal="right" vertical="center"/>
    </xf>
    <xf numFmtId="0" fontId="2" fillId="0" borderId="13" xfId="0" applyFont="1" applyFill="1" applyBorder="1" applyAlignment="1">
      <alignment horizontal="center" vertical="center" wrapText="1"/>
    </xf>
    <xf numFmtId="176" fontId="2" fillId="0" borderId="3" xfId="51" applyNumberFormat="1" applyFont="1" applyFill="1" applyBorder="1" applyAlignment="1">
      <alignment horizontal="right" vertical="center"/>
    </xf>
    <xf numFmtId="181" fontId="8" fillId="0" borderId="3" xfId="0" applyNumberFormat="1" applyFont="1" applyFill="1" applyBorder="1" applyAlignment="1">
      <alignment horizontal="center" vertical="center"/>
    </xf>
    <xf numFmtId="181" fontId="8" fillId="0" borderId="3" xfId="0" applyNumberFormat="1" applyFont="1" applyFill="1" applyBorder="1" applyAlignment="1">
      <alignment horizontal="center" vertical="center" wrapText="1"/>
    </xf>
    <xf numFmtId="0" fontId="2" fillId="0" borderId="3" xfId="51" applyFont="1" applyFill="1" applyBorder="1" applyAlignment="1">
      <alignment horizontal="left" vertical="top"/>
    </xf>
    <xf numFmtId="177" fontId="25" fillId="0" borderId="0" xfId="51" applyNumberFormat="1" applyFont="1" applyAlignment="1">
      <alignment horizontal="left" vertical="top"/>
    </xf>
    <xf numFmtId="0" fontId="21" fillId="0" borderId="0" xfId="51" applyFont="1" applyAlignment="1">
      <alignment horizontal="center" vertical="center" wrapText="1"/>
    </xf>
    <xf numFmtId="0" fontId="26" fillId="0" borderId="0" xfId="51" applyFont="1" applyAlignment="1">
      <alignment horizontal="left" vertical="top"/>
    </xf>
    <xf numFmtId="177" fontId="26" fillId="0" borderId="0" xfId="51" applyNumberFormat="1" applyFont="1" applyAlignment="1">
      <alignment horizontal="left" vertical="top"/>
    </xf>
    <xf numFmtId="177" fontId="19" fillId="0" borderId="0" xfId="51" applyNumberFormat="1" applyFont="1" applyAlignment="1">
      <alignment horizontal="center" vertical="center" wrapText="1"/>
    </xf>
    <xf numFmtId="0" fontId="2" fillId="0" borderId="31" xfId="51"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4" fillId="0" borderId="2" xfId="0" applyFont="1" applyBorder="1" applyAlignment="1">
      <alignment horizontal="left" vertical="center" wrapText="1"/>
    </xf>
    <xf numFmtId="178" fontId="26" fillId="0" borderId="2" xfId="0" applyNumberFormat="1" applyFont="1" applyBorder="1" applyAlignment="1">
      <alignment horizontal="center" vertical="center" wrapText="1"/>
    </xf>
    <xf numFmtId="176" fontId="26" fillId="0" borderId="2" xfId="0" applyNumberFormat="1" applyFont="1" applyBorder="1" applyAlignment="1">
      <alignment horizontal="center" vertical="center" wrapText="1"/>
    </xf>
    <xf numFmtId="0" fontId="7" fillId="0" borderId="2" xfId="0" applyFont="1" applyBorder="1" applyAlignment="1"/>
    <xf numFmtId="0" fontId="8" fillId="0" borderId="3" xfId="51" applyFont="1" applyBorder="1" applyAlignment="1">
      <alignment horizontal="center" vertical="center"/>
    </xf>
    <xf numFmtId="0" fontId="26" fillId="0" borderId="3" xfId="51" applyFont="1" applyBorder="1" applyAlignment="1">
      <alignment horizontal="center" vertical="center"/>
    </xf>
    <xf numFmtId="176" fontId="26" fillId="0" borderId="3" xfId="51" applyNumberFormat="1" applyFont="1" applyBorder="1" applyAlignment="1">
      <alignment horizontal="center" vertical="center"/>
    </xf>
    <xf numFmtId="0" fontId="27" fillId="0" borderId="3" xfId="0" applyFont="1" applyBorder="1" applyAlignment="1">
      <alignment horizontal="center" vertical="center" wrapText="1"/>
    </xf>
    <xf numFmtId="0" fontId="21" fillId="0" borderId="0" xfId="51" applyFont="1" applyAlignment="1">
      <alignment horizontal="left" vertical="top"/>
    </xf>
    <xf numFmtId="0" fontId="8" fillId="0" borderId="2" xfId="0" applyFont="1" applyBorder="1" applyAlignment="1">
      <alignment horizontal="center" vertical="center"/>
    </xf>
    <xf numFmtId="0" fontId="8" fillId="0" borderId="0" xfId="0" applyFont="1" applyAlignment="1">
      <alignment horizontal="center" vertical="center" wrapText="1"/>
    </xf>
    <xf numFmtId="0" fontId="7" fillId="0" borderId="0" xfId="0" applyFont="1" applyAlignment="1"/>
    <xf numFmtId="0" fontId="26" fillId="0" borderId="3" xfId="51" applyFont="1" applyBorder="1" applyAlignment="1">
      <alignment horizontal="left" vertical="top"/>
    </xf>
    <xf numFmtId="0" fontId="26" fillId="0" borderId="0" xfId="0" applyFont="1" applyAlignment="1">
      <alignment horizontal="left" vertical="top"/>
    </xf>
    <xf numFmtId="0" fontId="15" fillId="0" borderId="3" xfId="0" applyFont="1" applyBorder="1" applyAlignment="1">
      <alignment horizontal="center" vertical="center"/>
    </xf>
    <xf numFmtId="0" fontId="2" fillId="0" borderId="3" xfId="0" applyFont="1" applyBorder="1" applyAlignment="1">
      <alignment horizontal="center" vertical="center"/>
    </xf>
    <xf numFmtId="0" fontId="7" fillId="0" borderId="2" xfId="0" applyFont="1" applyBorder="1" applyAlignment="1">
      <alignment horizontal="center" vertical="center" wrapText="1"/>
    </xf>
    <xf numFmtId="179" fontId="9" fillId="0" borderId="3" xfId="0" applyNumberFormat="1" applyFont="1" applyBorder="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79" fontId="3" fillId="0" borderId="3" xfId="0" applyNumberFormat="1" applyFont="1" applyBorder="1" applyAlignment="1">
      <alignment horizontal="right" vertical="center"/>
    </xf>
    <xf numFmtId="0" fontId="21" fillId="0" borderId="0" xfId="0" applyFont="1" applyAlignment="1">
      <alignment horizontal="left" vertical="top"/>
    </xf>
    <xf numFmtId="177" fontId="2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9" fillId="0" borderId="2" xfId="0" applyFont="1" applyFill="1" applyBorder="1">
      <alignment vertical="center"/>
    </xf>
    <xf numFmtId="0" fontId="8" fillId="0" borderId="2" xfId="0" applyFont="1" applyFill="1" applyBorder="1" applyAlignment="1">
      <alignment vertical="center" wrapText="1"/>
    </xf>
    <xf numFmtId="0" fontId="29" fillId="0" borderId="14" xfId="0" applyFont="1" applyFill="1" applyBorder="1" applyAlignment="1">
      <alignment horizontal="center" vertical="center" wrapText="1"/>
    </xf>
    <xf numFmtId="0" fontId="29" fillId="0" borderId="30" xfId="0" applyFont="1" applyFill="1" applyBorder="1" applyAlignment="1">
      <alignment horizontal="center" vertical="center" wrapText="1"/>
    </xf>
    <xf numFmtId="176" fontId="29" fillId="0" borderId="2" xfId="0" applyNumberFormat="1" applyFont="1" applyFill="1" applyBorder="1" applyAlignment="1">
      <alignment horizontal="center" vertical="center" wrapText="1"/>
    </xf>
    <xf numFmtId="177" fontId="8" fillId="0" borderId="2" xfId="0" applyNumberFormat="1" applyFont="1" applyFill="1" applyBorder="1" applyAlignment="1">
      <alignment vertical="center" wrapText="1"/>
    </xf>
    <xf numFmtId="0" fontId="8" fillId="0" borderId="2" xfId="0" applyFont="1" applyFill="1" applyBorder="1" applyAlignment="1">
      <alignment vertical="top" wrapText="1"/>
    </xf>
    <xf numFmtId="0" fontId="26" fillId="0" borderId="2" xfId="0" applyFont="1" applyFill="1" applyBorder="1" applyAlignment="1">
      <alignment vertical="top"/>
    </xf>
    <xf numFmtId="0" fontId="30" fillId="0" borderId="2" xfId="0" applyFont="1" applyFill="1" applyBorder="1" applyAlignment="1">
      <alignment vertical="top" wrapText="1"/>
    </xf>
    <xf numFmtId="177" fontId="25" fillId="0" borderId="0" xfId="0" applyNumberFormat="1" applyFont="1" applyAlignment="1">
      <alignment horizontal="left" vertical="top"/>
    </xf>
    <xf numFmtId="0" fontId="21"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top"/>
    </xf>
    <xf numFmtId="177" fontId="19" fillId="0" borderId="0" xfId="0" applyNumberFormat="1" applyFont="1" applyAlignment="1">
      <alignment horizontal="center" vertical="center" wrapText="1"/>
    </xf>
    <xf numFmtId="177" fontId="31" fillId="0" borderId="0" xfId="0" applyNumberFormat="1" applyFont="1" applyAlignment="1">
      <alignment horizontal="center" vertical="center" wrapText="1"/>
    </xf>
    <xf numFmtId="0" fontId="32" fillId="0" borderId="3" xfId="0" applyFont="1" applyBorder="1" applyAlignment="1">
      <alignment horizontal="center" vertical="center"/>
    </xf>
    <xf numFmtId="0" fontId="9" fillId="0" borderId="1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176" fontId="32" fillId="0" borderId="3"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3" xfId="0" applyFont="1" applyBorder="1" applyAlignment="1">
      <alignment horizontal="center" vertical="center" wrapText="1"/>
    </xf>
    <xf numFmtId="0" fontId="32" fillId="0" borderId="4" xfId="0" applyFont="1" applyBorder="1" applyAlignment="1">
      <alignment horizontal="center" vertical="center" wrapText="1"/>
    </xf>
    <xf numFmtId="0" fontId="9" fillId="0" borderId="2" xfId="0" applyFont="1" applyBorder="1" applyAlignment="1">
      <alignment horizontal="center"/>
    </xf>
    <xf numFmtId="0" fontId="32" fillId="0" borderId="25" xfId="0" applyFont="1" applyBorder="1" applyAlignment="1">
      <alignment horizontal="center" vertical="center" wrapText="1"/>
    </xf>
    <xf numFmtId="0" fontId="9" fillId="0" borderId="7" xfId="0" applyFont="1" applyBorder="1" applyAlignment="1">
      <alignment horizontal="center"/>
    </xf>
    <xf numFmtId="0" fontId="32" fillId="0" borderId="7" xfId="0" applyFont="1" applyBorder="1" applyAlignment="1">
      <alignment horizontal="center" vertical="center" wrapText="1"/>
    </xf>
    <xf numFmtId="0" fontId="8" fillId="0" borderId="1" xfId="51" applyFont="1" applyBorder="1" applyAlignment="1">
      <alignment horizontal="center" vertical="center"/>
    </xf>
    <xf numFmtId="0" fontId="8" fillId="0" borderId="1" xfId="51" applyFont="1" applyBorder="1" applyAlignment="1">
      <alignment horizontal="center" vertical="center" wrapText="1"/>
    </xf>
    <xf numFmtId="0" fontId="8" fillId="0" borderId="3" xfId="51" applyFont="1" applyBorder="1" applyAlignment="1">
      <alignment horizontal="center" vertical="center" wrapText="1"/>
    </xf>
    <xf numFmtId="0" fontId="8" fillId="0" borderId="34" xfId="51" applyFont="1" applyBorder="1" applyAlignment="1">
      <alignment horizontal="center" vertical="center" wrapText="1"/>
    </xf>
    <xf numFmtId="0" fontId="8" fillId="0" borderId="0" xfId="51" applyFont="1" applyAlignment="1">
      <alignment horizontal="center" vertical="center" wrapText="1"/>
    </xf>
    <xf numFmtId="0" fontId="8" fillId="0" borderId="35" xfId="51" applyFont="1" applyBorder="1" applyAlignment="1">
      <alignment horizontal="center" vertical="center" wrapText="1"/>
    </xf>
    <xf numFmtId="0" fontId="2" fillId="0" borderId="10" xfId="51" applyFont="1" applyBorder="1" applyAlignment="1">
      <alignment horizontal="center" vertical="center"/>
    </xf>
    <xf numFmtId="0" fontId="2" fillId="0" borderId="11" xfId="51" applyFont="1" applyBorder="1" applyAlignment="1">
      <alignment horizontal="center" vertical="center"/>
    </xf>
    <xf numFmtId="176" fontId="21" fillId="0" borderId="3" xfId="51" applyNumberFormat="1" applyFont="1" applyBorder="1" applyAlignment="1">
      <alignment horizontal="center" vertical="center"/>
    </xf>
    <xf numFmtId="176" fontId="32" fillId="0" borderId="2" xfId="0" applyNumberFormat="1" applyFont="1" applyBorder="1" applyAlignment="1">
      <alignment horizontal="center" vertical="center" wrapText="1"/>
    </xf>
    <xf numFmtId="0" fontId="21" fillId="0" borderId="3" xfId="0" applyFont="1" applyBorder="1" applyAlignment="1">
      <alignment horizontal="left" vertical="center"/>
    </xf>
    <xf numFmtId="177" fontId="33" fillId="0" borderId="0" xfId="0" applyNumberFormat="1" applyFont="1" applyFill="1" applyAlignment="1">
      <alignment horizontal="left" vertical="top"/>
    </xf>
    <xf numFmtId="0" fontId="2" fillId="0" borderId="0" xfId="0" applyFont="1" applyFill="1" applyAlignment="1">
      <alignment horizontal="center" vertical="center" wrapText="1"/>
    </xf>
    <xf numFmtId="0" fontId="7" fillId="0" borderId="3" xfId="0" applyFont="1" applyFill="1" applyBorder="1" applyAlignment="1">
      <alignment horizontal="center" vertical="center"/>
    </xf>
    <xf numFmtId="0" fontId="0" fillId="0" borderId="0" xfId="0" applyFill="1">
      <alignment vertical="center"/>
    </xf>
    <xf numFmtId="0" fontId="7" fillId="0" borderId="0" xfId="0" applyFont="1" applyFill="1" applyAlignment="1">
      <alignment horizontal="center" vertical="center"/>
    </xf>
    <xf numFmtId="49" fontId="8" fillId="0" borderId="0" xfId="0" applyNumberFormat="1" applyFont="1" applyFill="1" applyAlignment="1">
      <alignment horizontal="left" vertical="top"/>
    </xf>
    <xf numFmtId="0" fontId="8" fillId="0" borderId="0" xfId="0" applyFont="1" applyFill="1" applyAlignment="1">
      <alignment horizontal="left" vertical="top"/>
    </xf>
    <xf numFmtId="0" fontId="8" fillId="0" borderId="0" xfId="0" applyFont="1" applyFill="1" applyAlignment="1">
      <alignment horizontal="center" vertical="top"/>
    </xf>
    <xf numFmtId="0" fontId="7" fillId="0" borderId="0" xfId="0" applyFont="1" applyFill="1">
      <alignment vertical="center"/>
    </xf>
    <xf numFmtId="177" fontId="19"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3" xfId="70" applyFont="1" applyFill="1" applyBorder="1" applyAlignment="1">
      <alignment horizontal="center" vertical="center" wrapText="1"/>
    </xf>
    <xf numFmtId="178" fontId="8" fillId="0" borderId="3" xfId="72"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7" fillId="0" borderId="3" xfId="0" applyFont="1" applyFill="1" applyBorder="1" applyAlignment="1"/>
    <xf numFmtId="0" fontId="7" fillId="0" borderId="3" xfId="0" applyFont="1" applyFill="1" applyBorder="1" applyAlignment="1">
      <alignment horizontal="center"/>
    </xf>
    <xf numFmtId="0" fontId="24" fillId="0" borderId="3" xfId="0" applyFont="1" applyFill="1" applyBorder="1" applyAlignment="1">
      <alignment horizontal="center" vertical="center" wrapText="1"/>
    </xf>
    <xf numFmtId="0" fontId="9" fillId="0" borderId="3" xfId="0" applyFont="1" applyFill="1" applyBorder="1" applyAlignment="1"/>
    <xf numFmtId="0" fontId="2" fillId="0" borderId="0" xfId="0" applyFont="1" applyFill="1" applyAlignment="1">
      <alignment horizontal="left" vertical="top"/>
    </xf>
    <xf numFmtId="0" fontId="8" fillId="0" borderId="0" xfId="0" applyFont="1" applyFill="1" applyAlignment="1">
      <alignment horizontal="center" vertical="center"/>
    </xf>
    <xf numFmtId="0" fontId="2" fillId="0" borderId="3" xfId="0" applyFont="1" applyFill="1" applyBorder="1" applyAlignment="1">
      <alignment horizontal="center" vertical="center"/>
    </xf>
    <xf numFmtId="0" fontId="8" fillId="0" borderId="3" xfId="65" applyFont="1" applyFill="1" applyBorder="1" applyAlignment="1">
      <alignment horizontal="center" vertical="center" wrapText="1"/>
    </xf>
    <xf numFmtId="0" fontId="8" fillId="0" borderId="3" xfId="77" applyFont="1" applyFill="1" applyBorder="1" applyAlignment="1">
      <alignment horizontal="center" vertical="center" wrapText="1"/>
    </xf>
    <xf numFmtId="0" fontId="9" fillId="0" borderId="3" xfId="50" applyFont="1" applyFill="1" applyBorder="1" applyAlignment="1">
      <alignment horizontal="center" vertical="center" wrapText="1"/>
    </xf>
    <xf numFmtId="0" fontId="9" fillId="0" borderId="3" xfId="74" applyFont="1" applyFill="1" applyBorder="1" applyAlignment="1">
      <alignment horizontal="center" vertical="center" wrapText="1"/>
    </xf>
    <xf numFmtId="0" fontId="9" fillId="0" borderId="3" xfId="57" applyFont="1" applyFill="1" applyBorder="1" applyAlignment="1">
      <alignment horizontal="center" vertical="center" wrapText="1"/>
    </xf>
    <xf numFmtId="0" fontId="9" fillId="0" borderId="3" xfId="76" applyFont="1" applyFill="1" applyBorder="1" applyAlignment="1">
      <alignment horizontal="center" vertical="center" wrapText="1"/>
    </xf>
    <xf numFmtId="0" fontId="2" fillId="0" borderId="3" xfId="0" applyFont="1" applyFill="1" applyBorder="1" applyAlignment="1">
      <alignment horizontal="left" vertical="top"/>
    </xf>
    <xf numFmtId="177" fontId="33" fillId="0" borderId="0" xfId="0" applyNumberFormat="1" applyFont="1" applyAlignment="1">
      <alignment horizontal="left" vertical="top"/>
    </xf>
    <xf numFmtId="0" fontId="2" fillId="0" borderId="0" xfId="0" applyFont="1" applyAlignment="1">
      <alignment horizontal="center" vertical="center" wrapText="1"/>
    </xf>
    <xf numFmtId="49" fontId="8" fillId="0" borderId="0" xfId="0" applyNumberFormat="1" applyFont="1" applyAlignment="1">
      <alignment horizontal="left" vertical="top"/>
    </xf>
    <xf numFmtId="177" fontId="8" fillId="0" borderId="0" xfId="0" applyNumberFormat="1" applyFont="1" applyAlignment="1">
      <alignment horizontal="center" vertical="top"/>
    </xf>
    <xf numFmtId="0" fontId="8" fillId="0" borderId="0" xfId="0" applyFont="1" applyAlignment="1">
      <alignment horizontal="center" vertical="top"/>
    </xf>
    <xf numFmtId="49" fontId="2" fillId="0" borderId="31"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3"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178" fontId="8" fillId="0" borderId="5"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0" fontId="8" fillId="0" borderId="3" xfId="0" applyFont="1" applyBorder="1" applyAlignment="1">
      <alignment vertical="center" wrapText="1"/>
    </xf>
    <xf numFmtId="176" fontId="8" fillId="0" borderId="3" xfId="60" applyNumberFormat="1" applyFont="1" applyBorder="1" applyAlignment="1">
      <alignment vertical="center" wrapText="1"/>
    </xf>
    <xf numFmtId="0" fontId="8" fillId="0" borderId="3" xfId="60" applyFont="1" applyBorder="1" applyAlignment="1">
      <alignment horizontal="center" vertical="center" wrapText="1"/>
    </xf>
    <xf numFmtId="49" fontId="2" fillId="0" borderId="18"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49" fontId="2" fillId="0" borderId="34"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176" fontId="2" fillId="0" borderId="5" xfId="51" applyNumberFormat="1" applyFont="1" applyBorder="1" applyAlignment="1">
      <alignment horizontal="center" vertical="center"/>
    </xf>
    <xf numFmtId="0" fontId="2" fillId="0" borderId="25" xfId="0" applyFont="1" applyBorder="1" applyAlignment="1">
      <alignment horizontal="center" vertical="center" wrapText="1"/>
    </xf>
    <xf numFmtId="0" fontId="2" fillId="0" borderId="0" xfId="0" applyFont="1" applyAlignment="1">
      <alignment horizontal="left" vertical="top"/>
    </xf>
    <xf numFmtId="0" fontId="8" fillId="0" borderId="3" xfId="60" applyFont="1" applyBorder="1" applyAlignment="1">
      <alignment horizontal="center" vertical="center"/>
    </xf>
    <xf numFmtId="49" fontId="2" fillId="0" borderId="36" xfId="0" applyNumberFormat="1" applyFont="1" applyBorder="1" applyAlignment="1">
      <alignment horizontal="center" vertical="center" wrapText="1"/>
    </xf>
    <xf numFmtId="0" fontId="2" fillId="0" borderId="6" xfId="51" applyFont="1" applyBorder="1" applyAlignment="1">
      <alignment horizontal="center" vertical="top"/>
    </xf>
    <xf numFmtId="179" fontId="4" fillId="0" borderId="0" xfId="0" applyNumberFormat="1" applyFont="1" applyAlignment="1">
      <alignment horizontal="left" vertical="top"/>
    </xf>
    <xf numFmtId="0" fontId="34" fillId="0" borderId="0" xfId="0" applyFont="1" applyAlignment="1">
      <alignment horizontal="center" vertical="center" wrapText="1"/>
    </xf>
    <xf numFmtId="0" fontId="35" fillId="0" borderId="0" xfId="0" applyFont="1" applyAlignment="1">
      <alignment horizontal="center" vertical="center" wrapText="1"/>
    </xf>
    <xf numFmtId="179" fontId="35" fillId="0" borderId="0" xfId="0" applyNumberFormat="1" applyFont="1" applyAlignment="1">
      <alignment horizontal="center" vertical="center" wrapText="1"/>
    </xf>
    <xf numFmtId="0" fontId="6" fillId="0" borderId="2" xfId="0" applyFont="1" applyBorder="1" applyAlignment="1">
      <alignment horizontal="center" vertical="center" wrapText="1"/>
    </xf>
    <xf numFmtId="179" fontId="6"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43" fontId="4" fillId="0" borderId="2" xfId="1" applyFont="1" applyFill="1" applyBorder="1" applyAlignment="1">
      <alignment horizontal="center" vertical="center" wrapText="1"/>
    </xf>
    <xf numFmtId="4" fontId="13" fillId="0" borderId="2" xfId="0" applyNumberFormat="1" applyFont="1" applyBorder="1" applyAlignment="1">
      <alignment horizontal="center" vertical="center" wrapText="1"/>
    </xf>
    <xf numFmtId="43" fontId="6" fillId="0" borderId="2" xfId="1" applyFont="1" applyFill="1" applyBorder="1" applyAlignment="1">
      <alignment horizontal="center" vertical="center" wrapText="1"/>
    </xf>
    <xf numFmtId="4" fontId="13" fillId="0" borderId="37" xfId="0" applyNumberFormat="1" applyFont="1" applyBorder="1" applyAlignment="1">
      <alignment horizontal="center" vertical="center" wrapText="1"/>
    </xf>
    <xf numFmtId="43" fontId="4" fillId="0" borderId="0" xfId="1" applyFont="1" applyFill="1" applyAlignment="1">
      <alignment horizontal="left" vertical="top"/>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5" xfId="50"/>
    <cellStyle name="常规 2" xfId="51"/>
    <cellStyle name="常规 2 2" xfId="52"/>
    <cellStyle name="常规 2 2 2 4" xfId="53"/>
    <cellStyle name="常规 2 3 2 2 2 4" xfId="54"/>
    <cellStyle name="常规 22" xfId="55"/>
    <cellStyle name="常规 24" xfId="56"/>
    <cellStyle name="常规 27" xfId="57"/>
    <cellStyle name="常规 28" xfId="58"/>
    <cellStyle name="常规 29" xfId="59"/>
    <cellStyle name="常规 3" xfId="60"/>
    <cellStyle name="常规 32" xfId="61"/>
    <cellStyle name="常规 33" xfId="62"/>
    <cellStyle name="常规 36" xfId="63"/>
    <cellStyle name="常规 4" xfId="64"/>
    <cellStyle name="常规 43" xfId="65"/>
    <cellStyle name="常规 44" xfId="66"/>
    <cellStyle name="常规 48" xfId="67"/>
    <cellStyle name="常规 5" xfId="68"/>
    <cellStyle name="常规 5 2" xfId="69"/>
    <cellStyle name="常规 53" xfId="70"/>
    <cellStyle name="常规 6" xfId="71"/>
    <cellStyle name="常规 60" xfId="72"/>
    <cellStyle name="常规 60 2" xfId="73"/>
    <cellStyle name="常规 68" xfId="74"/>
    <cellStyle name="常规 7 2" xfId="75"/>
    <cellStyle name="常规 71" xfId="76"/>
    <cellStyle name="常规 73" xfId="77"/>
    <cellStyle name="千位分隔 2" xfId="78"/>
    <cellStyle name="千位分隔 3" xfId="7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www.wps.cn/officeDocument/2021/sharedlinks" Target="sharedlinks.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2463;&#21150;&#39033;&#30446;\4&#26376;&#19978;&#20250;&#36164;&#26009;\&#29664;&#27743;&#38598;&#24635;&#25307;&#23383;[2013]264&#65288;&#29664;264&#65289;-&#21326;&#21335;%20&#32599;&#39532;&#23478;&#22253;&#20013;&#22235;&#21306;E3-E6&#26635;&#27249;&#26588;&#20379;&#36135;&#21450;&#23433;&#35013;&#24037;&#31243;\2%20&#25307;&#26631;&#25991;&#20214;\05&#25143;&#22411;\&#21512;&#29983;&#19977;&#26519;&#39640;&#23618;&#26631;&#20934;&#23618;05&#25143;&#22411;&#31934;&#35013;&#20462;&#65288;&#37041;&#24425;&#31881;2013.4.28)\&#21512;&#29983;&#19977;&#26519;&#39640;&#23618;&#26631;&#20934;05&#25143;&#22411;&#65288;&#38750;&#20004;&#28857;&#19968;&#32447;&#65289;&#35745;&#31639;&#312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2463;&#21150;&#39033;&#30446;\4&#26376;&#19978;&#20250;&#36164;&#26009;\&#29664;&#27743;&#38598;&#24635;&#25307;&#23383;[2013]264&#65288;&#29664;264&#65289;-&#21326;&#21335;%20&#32599;&#39532;&#23478;&#22253;&#20013;&#22235;&#21306;E3-E6&#26635;&#27249;&#26588;&#20379;&#36135;&#21450;&#23433;&#35013;&#24037;&#31243;\2%20&#25307;&#26631;&#25991;&#20214;\&#35745;&#31639;&#34920;%20%20&#29664;&#27743;&#24093;&#26223;E&#26635;B&#25143;&#22411;&#20132;&#27004;&#26631;&#20934;&#23460;&#20869;&#31934;&#35013;&#20462;&#65288;&#23545;&#25968;&#22238;&#22797;&#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2463;&#21150;&#39033;&#30446;\&#29664;&#27743;&#38598;&#24635;&#25307;&#23383;[2013]312&#65288;&#29664;312&#65289;-&#21326;&#21335;%20%20&#32599;&#39532;&#23478;&#22253;&#20013;&#22235;&#21306;E3-E6&#26635;&#20013;&#22830;&#31354;&#35843;&#20379;&#36135;&#23433;&#35013;\&#32599;&#39532;&#23478;&#22253;E3-E6&#26635;&#25143;&#20869;&#20013;&#22830;&#31354;&#35843;&#25307;&#26631;&#21021;&#27493;&#36164;&#26009;\&#32599;&#39532;&#23478;&#22253;E3-E6&#26635;&#25143;&#20869;&#20013;&#22830;&#31354;&#35843;&#25307;&#26631;&#25991;&#20214;\&#24191;&#24030;&#32599;&#39532;&#23478;&#22253;&#20013;&#22235;&#21306;E3~E6&#26635;&#20013;&#22830;&#31354;&#35843;&#26045;&#24037;&#22270;&#24037;&#3124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天棚计算式"/>
      <sheetName val="墙面计算式"/>
      <sheetName val="地面计算式"/>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面"/>
      <sheetName val="墙面"/>
      <sheetName val="天棚"/>
      <sheetName val="地面计算式"/>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NYSYLOIMSLLQZ"/>
      <sheetName val="数据汇总"/>
      <sheetName val="计算书"/>
      <sheetName val="天棚"/>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W24"/>
  <sheetViews>
    <sheetView tabSelected="1" view="pageBreakPreview" zoomScaleNormal="145" workbookViewId="0">
      <pane xSplit="4" ySplit="2" topLeftCell="E3" activePane="bottomRight" state="frozen"/>
      <selection/>
      <selection pane="topRight"/>
      <selection pane="bottomLeft"/>
      <selection pane="bottomRight" activeCell="G20" sqref="G20"/>
    </sheetView>
  </sheetViews>
  <sheetFormatPr defaultColWidth="6.75" defaultRowHeight="13.5"/>
  <cols>
    <col min="1" max="1" width="8.625" style="11" customWidth="1"/>
    <col min="2" max="2" width="34.75" style="11" customWidth="1"/>
    <col min="3" max="3" width="32.375" style="306" customWidth="1"/>
    <col min="4" max="4" width="20.875" style="11"/>
    <col min="5" max="5" width="16.375" style="11" customWidth="1"/>
    <col min="6" max="6" width="11.125" style="11"/>
    <col min="7" max="23" width="6.75" style="11"/>
  </cols>
  <sheetData>
    <row r="1" ht="66.95" customHeight="1" spans="1:4">
      <c r="A1" s="307" t="s">
        <v>0</v>
      </c>
      <c r="B1" s="308"/>
      <c r="C1" s="309"/>
      <c r="D1" s="308"/>
    </row>
    <row r="2" s="48" customFormat="1" ht="27" customHeight="1" spans="1:23">
      <c r="A2" s="310" t="s">
        <v>1</v>
      </c>
      <c r="B2" s="310" t="s">
        <v>2</v>
      </c>
      <c r="C2" s="311" t="s">
        <v>3</v>
      </c>
      <c r="D2" s="310" t="s">
        <v>4</v>
      </c>
      <c r="E2" s="10"/>
      <c r="F2" s="10"/>
      <c r="G2" s="10"/>
      <c r="H2" s="10"/>
      <c r="I2" s="10"/>
      <c r="J2" s="10"/>
      <c r="K2" s="10"/>
      <c r="L2" s="10"/>
      <c r="M2" s="10"/>
      <c r="N2" s="10"/>
      <c r="O2" s="10"/>
      <c r="P2" s="10"/>
      <c r="Q2" s="10"/>
      <c r="R2" s="10"/>
      <c r="S2" s="10"/>
      <c r="T2" s="10"/>
      <c r="U2" s="10"/>
      <c r="V2" s="10"/>
      <c r="W2" s="10"/>
    </row>
    <row r="3" ht="24.95" customHeight="1" spans="1:4">
      <c r="A3" s="312">
        <v>1</v>
      </c>
      <c r="B3" s="312" t="s">
        <v>5</v>
      </c>
      <c r="C3" s="313"/>
      <c r="D3" s="314"/>
    </row>
    <row r="4" ht="24.95" customHeight="1" spans="1:4">
      <c r="A4" s="312">
        <v>2</v>
      </c>
      <c r="B4" s="312" t="s">
        <v>6</v>
      </c>
      <c r="C4" s="313"/>
      <c r="D4" s="314"/>
    </row>
    <row r="5" ht="24.95" customHeight="1" spans="1:4">
      <c r="A5" s="312">
        <v>3</v>
      </c>
      <c r="B5" s="312" t="s">
        <v>7</v>
      </c>
      <c r="C5" s="313"/>
      <c r="D5" s="314"/>
    </row>
    <row r="6" ht="24.95" customHeight="1" spans="1:4">
      <c r="A6" s="312">
        <v>4</v>
      </c>
      <c r="B6" s="312" t="s">
        <v>8</v>
      </c>
      <c r="C6" s="313"/>
      <c r="D6" s="314"/>
    </row>
    <row r="7" ht="24.95" customHeight="1" spans="1:4">
      <c r="A7" s="312">
        <v>5</v>
      </c>
      <c r="B7" s="312" t="s">
        <v>9</v>
      </c>
      <c r="C7" s="313"/>
      <c r="D7" s="314"/>
    </row>
    <row r="8" ht="24.95" customHeight="1" spans="1:4">
      <c r="A8" s="312">
        <v>6</v>
      </c>
      <c r="B8" s="312" t="s">
        <v>10</v>
      </c>
      <c r="C8" s="313"/>
      <c r="D8" s="314"/>
    </row>
    <row r="9" ht="24.95" customHeight="1" spans="1:4">
      <c r="A9" s="312">
        <v>7</v>
      </c>
      <c r="B9" s="312" t="s">
        <v>11</v>
      </c>
      <c r="C9" s="313"/>
      <c r="D9" s="314"/>
    </row>
    <row r="10" ht="24.95" customHeight="1" spans="1:4">
      <c r="A10" s="312">
        <v>8</v>
      </c>
      <c r="B10" s="312" t="s">
        <v>12</v>
      </c>
      <c r="C10" s="313"/>
      <c r="D10" s="314"/>
    </row>
    <row r="11" ht="24.95" customHeight="1" spans="1:4">
      <c r="A11" s="312">
        <v>9</v>
      </c>
      <c r="B11" s="312" t="s">
        <v>13</v>
      </c>
      <c r="C11" s="313"/>
      <c r="D11" s="314"/>
    </row>
    <row r="12" ht="24.95" customHeight="1" spans="1:4">
      <c r="A12" s="312">
        <v>10</v>
      </c>
      <c r="B12" s="312" t="s">
        <v>14</v>
      </c>
      <c r="C12" s="313"/>
      <c r="D12" s="314"/>
    </row>
    <row r="13" ht="24.95" customHeight="1" spans="1:4">
      <c r="A13" s="312">
        <v>11</v>
      </c>
      <c r="B13" s="312" t="s">
        <v>15</v>
      </c>
      <c r="C13" s="313"/>
      <c r="D13" s="314"/>
    </row>
    <row r="14" ht="24.95" customHeight="1" spans="1:4">
      <c r="A14" s="312">
        <v>12</v>
      </c>
      <c r="B14" s="312" t="s">
        <v>16</v>
      </c>
      <c r="C14" s="313"/>
      <c r="D14" s="314"/>
    </row>
    <row r="15" ht="24.95" customHeight="1" spans="1:4">
      <c r="A15" s="312">
        <v>13</v>
      </c>
      <c r="B15" s="312" t="s">
        <v>17</v>
      </c>
      <c r="C15" s="313"/>
      <c r="D15" s="314"/>
    </row>
    <row r="16" ht="24.95" customHeight="1" spans="1:4">
      <c r="A16" s="312">
        <v>14</v>
      </c>
      <c r="B16" s="312" t="s">
        <v>18</v>
      </c>
      <c r="C16" s="313"/>
      <c r="D16" s="314"/>
    </row>
    <row r="17" ht="24.95" customHeight="1" spans="1:4">
      <c r="A17" s="312">
        <v>15</v>
      </c>
      <c r="B17" s="312" t="s">
        <v>19</v>
      </c>
      <c r="C17" s="313"/>
      <c r="D17" s="314"/>
    </row>
    <row r="18" s="48" customFormat="1" ht="24.95" customHeight="1" spans="1:23">
      <c r="A18" s="310" t="s">
        <v>20</v>
      </c>
      <c r="B18" s="310"/>
      <c r="C18" s="315">
        <f>SUM(C3:C17)</f>
        <v>0</v>
      </c>
      <c r="D18" s="316"/>
      <c r="E18" s="11"/>
      <c r="F18" s="10"/>
      <c r="G18" s="10"/>
      <c r="H18" s="10"/>
      <c r="I18" s="10"/>
      <c r="J18" s="10"/>
      <c r="K18" s="10"/>
      <c r="L18" s="10"/>
      <c r="M18" s="10"/>
      <c r="N18" s="10"/>
      <c r="O18" s="10"/>
      <c r="P18" s="10"/>
      <c r="Q18" s="10"/>
      <c r="R18" s="10"/>
      <c r="S18" s="10"/>
      <c r="T18" s="10"/>
      <c r="U18" s="10"/>
      <c r="V18" s="10"/>
      <c r="W18" s="10"/>
    </row>
    <row r="19" spans="3:3">
      <c r="C19" s="317"/>
    </row>
    <row r="20" spans="3:3">
      <c r="C20" s="317"/>
    </row>
    <row r="21" spans="3:3">
      <c r="C21" s="317"/>
    </row>
    <row r="24" spans="3:3">
      <c r="C24" s="11"/>
    </row>
  </sheetData>
  <mergeCells count="2">
    <mergeCell ref="A1:D1"/>
    <mergeCell ref="A18:B18"/>
  </mergeCells>
  <pageMargins left="0.7" right="0.7" top="0.75" bottom="0.75" header="0.3" footer="0.3"/>
  <pageSetup paperSize="9" scale="92"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topLeftCell="A96" workbookViewId="0">
      <selection activeCell="G3" sqref="G3:G108"/>
    </sheetView>
  </sheetViews>
  <sheetFormatPr defaultColWidth="14" defaultRowHeight="18" customHeight="1"/>
  <cols>
    <col min="1" max="1" width="7.125" customWidth="1"/>
    <col min="2" max="2" width="12" customWidth="1"/>
    <col min="3" max="3" width="9.625" customWidth="1"/>
    <col min="4" max="4" width="34.375" customWidth="1"/>
    <col min="5" max="5" width="6.125" customWidth="1"/>
    <col min="6" max="6" width="10.5" customWidth="1"/>
    <col min="7" max="8" width="10.375" customWidth="1"/>
  </cols>
  <sheetData>
    <row r="1" ht="41.1" customHeight="1" spans="1:9">
      <c r="A1" s="86" t="s">
        <v>549</v>
      </c>
      <c r="B1" s="87"/>
      <c r="C1" s="87"/>
      <c r="D1" s="87"/>
      <c r="E1" s="87"/>
      <c r="F1" s="87"/>
      <c r="G1" s="87"/>
      <c r="H1" s="87"/>
      <c r="I1" s="87"/>
    </row>
    <row r="2" s="82" customFormat="1" ht="29.1" customHeight="1" spans="1:9">
      <c r="A2" s="88" t="s">
        <v>1</v>
      </c>
      <c r="B2" s="12" t="s">
        <v>22</v>
      </c>
      <c r="C2" s="89" t="s">
        <v>23</v>
      </c>
      <c r="D2" s="90"/>
      <c r="E2" s="12" t="s">
        <v>25</v>
      </c>
      <c r="F2" s="12" t="s">
        <v>26</v>
      </c>
      <c r="G2" s="3" t="s">
        <v>27</v>
      </c>
      <c r="H2" s="3" t="s">
        <v>28</v>
      </c>
      <c r="I2" s="12" t="s">
        <v>4</v>
      </c>
    </row>
    <row r="3" s="82" customFormat="1" customHeight="1" spans="1:9">
      <c r="A3" s="91">
        <v>1</v>
      </c>
      <c r="B3" s="92" t="s">
        <v>550</v>
      </c>
      <c r="C3" s="93" t="s">
        <v>551</v>
      </c>
      <c r="D3" s="94" t="s">
        <v>552</v>
      </c>
      <c r="E3" s="91" t="s">
        <v>553</v>
      </c>
      <c r="F3" s="91">
        <v>1</v>
      </c>
      <c r="G3" s="95"/>
      <c r="H3" s="96">
        <f>+F3*G3</f>
        <v>0</v>
      </c>
      <c r="I3" s="105"/>
    </row>
    <row r="4" s="82" customFormat="1" customHeight="1" spans="1:9">
      <c r="A4" s="97"/>
      <c r="B4" s="98"/>
      <c r="C4" s="99"/>
      <c r="D4" s="100" t="s">
        <v>554</v>
      </c>
      <c r="E4" s="97"/>
      <c r="F4" s="97"/>
      <c r="G4" s="101"/>
      <c r="H4" s="96"/>
      <c r="I4" s="106"/>
    </row>
    <row r="5" s="82" customFormat="1" customHeight="1" spans="1:9">
      <c r="A5" s="97"/>
      <c r="B5" s="98"/>
      <c r="C5" s="99"/>
      <c r="D5" s="100" t="s">
        <v>555</v>
      </c>
      <c r="E5" s="97"/>
      <c r="F5" s="97"/>
      <c r="G5" s="101"/>
      <c r="H5" s="96"/>
      <c r="I5" s="106"/>
    </row>
    <row r="6" s="82" customFormat="1" customHeight="1" spans="1:9">
      <c r="A6" s="97"/>
      <c r="B6" s="98"/>
      <c r="C6" s="99"/>
      <c r="D6" s="100" t="s">
        <v>556</v>
      </c>
      <c r="E6" s="97"/>
      <c r="F6" s="97"/>
      <c r="G6" s="101"/>
      <c r="H6" s="96"/>
      <c r="I6" s="106"/>
    </row>
    <row r="7" s="83" customFormat="1" customHeight="1" spans="1:9">
      <c r="A7" s="97"/>
      <c r="B7" s="98"/>
      <c r="C7" s="99"/>
      <c r="D7" s="100" t="s">
        <v>557</v>
      </c>
      <c r="E7" s="97"/>
      <c r="F7" s="97"/>
      <c r="G7" s="101"/>
      <c r="H7" s="96"/>
      <c r="I7" s="106"/>
    </row>
    <row r="8" s="83" customFormat="1" customHeight="1" spans="1:9">
      <c r="A8" s="97"/>
      <c r="B8" s="98"/>
      <c r="C8" s="99"/>
      <c r="D8" s="100" t="s">
        <v>558</v>
      </c>
      <c r="E8" s="97"/>
      <c r="F8" s="97"/>
      <c r="G8" s="101"/>
      <c r="H8" s="96"/>
      <c r="I8" s="106"/>
    </row>
    <row r="9" s="82" customFormat="1" customHeight="1" spans="1:9">
      <c r="A9" s="97"/>
      <c r="B9" s="98"/>
      <c r="C9" s="99"/>
      <c r="D9" s="100" t="s">
        <v>559</v>
      </c>
      <c r="E9" s="97"/>
      <c r="F9" s="97"/>
      <c r="G9" s="101"/>
      <c r="H9" s="96"/>
      <c r="I9" s="106"/>
    </row>
    <row r="10" s="82" customFormat="1" customHeight="1" spans="1:9">
      <c r="A10" s="97"/>
      <c r="B10" s="98"/>
      <c r="C10" s="99" t="s">
        <v>560</v>
      </c>
      <c r="D10" s="100" t="s">
        <v>561</v>
      </c>
      <c r="E10" s="97"/>
      <c r="F10" s="97"/>
      <c r="G10" s="101"/>
      <c r="H10" s="96"/>
      <c r="I10" s="106"/>
    </row>
    <row r="11" s="82" customFormat="1" customHeight="1" spans="1:9">
      <c r="A11" s="97"/>
      <c r="B11" s="98"/>
      <c r="C11" s="99"/>
      <c r="D11" s="100" t="s">
        <v>562</v>
      </c>
      <c r="E11" s="97"/>
      <c r="F11" s="97"/>
      <c r="G11" s="101"/>
      <c r="H11" s="96"/>
      <c r="I11" s="106"/>
    </row>
    <row r="12" s="82" customFormat="1" customHeight="1" spans="1:9">
      <c r="A12" s="97"/>
      <c r="B12" s="98"/>
      <c r="C12" s="99"/>
      <c r="D12" s="100" t="s">
        <v>563</v>
      </c>
      <c r="E12" s="97"/>
      <c r="F12" s="97"/>
      <c r="G12" s="101"/>
      <c r="H12" s="96"/>
      <c r="I12" s="106"/>
    </row>
    <row r="13" s="84" customFormat="1" customHeight="1" spans="1:9">
      <c r="A13" s="97"/>
      <c r="B13" s="98"/>
      <c r="C13" s="99"/>
      <c r="D13" s="100" t="s">
        <v>564</v>
      </c>
      <c r="E13" s="97"/>
      <c r="F13" s="97"/>
      <c r="G13" s="101"/>
      <c r="H13" s="96"/>
      <c r="I13" s="106"/>
    </row>
    <row r="14" customHeight="1" spans="1:9">
      <c r="A14" s="97"/>
      <c r="B14" s="98"/>
      <c r="C14" s="99"/>
      <c r="D14" s="100" t="s">
        <v>565</v>
      </c>
      <c r="E14" s="97"/>
      <c r="F14" s="97"/>
      <c r="G14" s="101"/>
      <c r="H14" s="96"/>
      <c r="I14" s="106"/>
    </row>
    <row r="15" customHeight="1" spans="1:9">
      <c r="A15" s="97"/>
      <c r="B15" s="98"/>
      <c r="C15" s="99"/>
      <c r="D15" s="100" t="s">
        <v>566</v>
      </c>
      <c r="E15" s="97"/>
      <c r="F15" s="97"/>
      <c r="G15" s="101"/>
      <c r="H15" s="96"/>
      <c r="I15" s="106"/>
    </row>
    <row r="16" customHeight="1" spans="1:9">
      <c r="A16" s="97"/>
      <c r="B16" s="98"/>
      <c r="C16" s="99"/>
      <c r="D16" s="100" t="s">
        <v>567</v>
      </c>
      <c r="E16" s="97"/>
      <c r="F16" s="97"/>
      <c r="G16" s="101"/>
      <c r="H16" s="96"/>
      <c r="I16" s="106"/>
    </row>
    <row r="17" customHeight="1" spans="1:9">
      <c r="A17" s="97"/>
      <c r="B17" s="98"/>
      <c r="C17" s="99"/>
      <c r="D17" s="100" t="s">
        <v>568</v>
      </c>
      <c r="E17" s="97"/>
      <c r="F17" s="97"/>
      <c r="G17" s="101"/>
      <c r="H17" s="96"/>
      <c r="I17" s="106"/>
    </row>
    <row r="18" customHeight="1" spans="1:9">
      <c r="A18" s="97"/>
      <c r="B18" s="98"/>
      <c r="C18" s="99"/>
      <c r="D18" s="100" t="s">
        <v>569</v>
      </c>
      <c r="E18" s="97"/>
      <c r="F18" s="97"/>
      <c r="G18" s="101"/>
      <c r="H18" s="96"/>
      <c r="I18" s="106"/>
    </row>
    <row r="19" customHeight="1" spans="1:9">
      <c r="A19" s="97"/>
      <c r="B19" s="98"/>
      <c r="C19" s="99"/>
      <c r="D19" s="100" t="s">
        <v>570</v>
      </c>
      <c r="E19" s="97"/>
      <c r="F19" s="97"/>
      <c r="G19" s="101"/>
      <c r="H19" s="96"/>
      <c r="I19" s="106"/>
    </row>
    <row r="20" customHeight="1" spans="1:9">
      <c r="A20" s="97"/>
      <c r="B20" s="98"/>
      <c r="C20" s="99"/>
      <c r="D20" s="100" t="s">
        <v>571</v>
      </c>
      <c r="E20" s="97"/>
      <c r="F20" s="97"/>
      <c r="G20" s="101"/>
      <c r="H20" s="96"/>
      <c r="I20" s="106"/>
    </row>
    <row r="21" customHeight="1" spans="1:9">
      <c r="A21" s="97"/>
      <c r="B21" s="98"/>
      <c r="C21" s="99"/>
      <c r="D21" s="100" t="s">
        <v>572</v>
      </c>
      <c r="E21" s="97"/>
      <c r="F21" s="97"/>
      <c r="G21" s="102"/>
      <c r="H21" s="96"/>
      <c r="I21" s="107"/>
    </row>
    <row r="22" customHeight="1" spans="1:9">
      <c r="A22" s="91">
        <v>2</v>
      </c>
      <c r="B22" s="91" t="s">
        <v>573</v>
      </c>
      <c r="C22" s="91" t="s">
        <v>551</v>
      </c>
      <c r="D22" s="103" t="s">
        <v>552</v>
      </c>
      <c r="E22" s="91" t="s">
        <v>553</v>
      </c>
      <c r="F22" s="91">
        <v>15</v>
      </c>
      <c r="G22" s="95"/>
      <c r="H22" s="96">
        <f>+F22*G22</f>
        <v>0</v>
      </c>
      <c r="I22" s="108"/>
    </row>
    <row r="23" customHeight="1" spans="1:9">
      <c r="A23" s="97"/>
      <c r="B23" s="97"/>
      <c r="C23" s="97"/>
      <c r="D23" s="103" t="s">
        <v>554</v>
      </c>
      <c r="E23" s="97"/>
      <c r="F23" s="97"/>
      <c r="G23" s="101"/>
      <c r="H23" s="96"/>
      <c r="I23" s="109"/>
    </row>
    <row r="24" customHeight="1" spans="1:9">
      <c r="A24" s="97"/>
      <c r="B24" s="97"/>
      <c r="C24" s="97"/>
      <c r="D24" s="103" t="s">
        <v>555</v>
      </c>
      <c r="E24" s="97"/>
      <c r="F24" s="97"/>
      <c r="G24" s="101"/>
      <c r="H24" s="96"/>
      <c r="I24" s="109"/>
    </row>
    <row r="25" s="85" customFormat="1" customHeight="1" spans="1:9">
      <c r="A25" s="97"/>
      <c r="B25" s="97"/>
      <c r="C25" s="97"/>
      <c r="D25" s="103" t="s">
        <v>557</v>
      </c>
      <c r="E25" s="97"/>
      <c r="F25" s="97"/>
      <c r="G25" s="101"/>
      <c r="H25" s="96"/>
      <c r="I25" s="109"/>
    </row>
    <row r="26" s="85" customFormat="1" customHeight="1" spans="1:9">
      <c r="A26" s="97"/>
      <c r="B26" s="97"/>
      <c r="C26" s="97"/>
      <c r="D26" s="103" t="s">
        <v>558</v>
      </c>
      <c r="E26" s="97"/>
      <c r="F26" s="97"/>
      <c r="G26" s="101"/>
      <c r="H26" s="96"/>
      <c r="I26" s="109"/>
    </row>
    <row r="27" customHeight="1" spans="1:9">
      <c r="A27" s="97"/>
      <c r="B27" s="97"/>
      <c r="C27" s="104"/>
      <c r="D27" s="103" t="s">
        <v>559</v>
      </c>
      <c r="E27" s="97"/>
      <c r="F27" s="97"/>
      <c r="G27" s="101"/>
      <c r="H27" s="96"/>
      <c r="I27" s="109"/>
    </row>
    <row r="28" customHeight="1" spans="1:9">
      <c r="A28" s="97"/>
      <c r="B28" s="97"/>
      <c r="C28" s="97" t="s">
        <v>560</v>
      </c>
      <c r="D28" s="103" t="s">
        <v>574</v>
      </c>
      <c r="E28" s="97"/>
      <c r="F28" s="97"/>
      <c r="G28" s="101"/>
      <c r="H28" s="96"/>
      <c r="I28" s="109"/>
    </row>
    <row r="29" customHeight="1" spans="1:9">
      <c r="A29" s="97"/>
      <c r="B29" s="97"/>
      <c r="C29" s="97"/>
      <c r="D29" s="103" t="s">
        <v>561</v>
      </c>
      <c r="E29" s="97"/>
      <c r="F29" s="97"/>
      <c r="G29" s="101"/>
      <c r="H29" s="96"/>
      <c r="I29" s="109"/>
    </row>
    <row r="30" customHeight="1" spans="1:9">
      <c r="A30" s="97"/>
      <c r="B30" s="97"/>
      <c r="C30" s="97"/>
      <c r="D30" s="103" t="s">
        <v>562</v>
      </c>
      <c r="E30" s="97"/>
      <c r="F30" s="97"/>
      <c r="G30" s="101"/>
      <c r="H30" s="96"/>
      <c r="I30" s="109"/>
    </row>
    <row r="31" customHeight="1" spans="1:9">
      <c r="A31" s="97"/>
      <c r="B31" s="97"/>
      <c r="C31" s="97"/>
      <c r="D31" s="103" t="s">
        <v>563</v>
      </c>
      <c r="E31" s="97"/>
      <c r="F31" s="97"/>
      <c r="G31" s="101"/>
      <c r="H31" s="96"/>
      <c r="I31" s="109"/>
    </row>
    <row r="32" customHeight="1" spans="1:9">
      <c r="A32" s="97"/>
      <c r="B32" s="97"/>
      <c r="C32" s="97"/>
      <c r="D32" s="103" t="s">
        <v>564</v>
      </c>
      <c r="E32" s="97"/>
      <c r="F32" s="97"/>
      <c r="G32" s="101"/>
      <c r="H32" s="96"/>
      <c r="I32" s="109"/>
    </row>
    <row r="33" customHeight="1" spans="1:9">
      <c r="A33" s="97"/>
      <c r="B33" s="97"/>
      <c r="C33" s="97"/>
      <c r="D33" s="103" t="s">
        <v>565</v>
      </c>
      <c r="E33" s="97"/>
      <c r="F33" s="97"/>
      <c r="G33" s="101"/>
      <c r="H33" s="96"/>
      <c r="I33" s="109"/>
    </row>
    <row r="34" customHeight="1" spans="1:9">
      <c r="A34" s="97"/>
      <c r="B34" s="97"/>
      <c r="C34" s="97"/>
      <c r="D34" s="103" t="s">
        <v>566</v>
      </c>
      <c r="E34" s="97"/>
      <c r="F34" s="97"/>
      <c r="G34" s="101"/>
      <c r="H34" s="96"/>
      <c r="I34" s="109"/>
    </row>
    <row r="35" customHeight="1" spans="1:9">
      <c r="A35" s="97"/>
      <c r="B35" s="97"/>
      <c r="C35" s="97"/>
      <c r="D35" s="103" t="s">
        <v>567</v>
      </c>
      <c r="E35" s="97"/>
      <c r="F35" s="97"/>
      <c r="G35" s="101"/>
      <c r="H35" s="96"/>
      <c r="I35" s="109"/>
    </row>
    <row r="36" customHeight="1" spans="1:9">
      <c r="A36" s="97"/>
      <c r="B36" s="97"/>
      <c r="C36" s="97"/>
      <c r="D36" s="103" t="s">
        <v>568</v>
      </c>
      <c r="E36" s="97"/>
      <c r="F36" s="97"/>
      <c r="G36" s="101"/>
      <c r="H36" s="96"/>
      <c r="I36" s="109"/>
    </row>
    <row r="37" customHeight="1" spans="1:9">
      <c r="A37" s="97"/>
      <c r="B37" s="97"/>
      <c r="C37" s="97"/>
      <c r="D37" s="103" t="s">
        <v>569</v>
      </c>
      <c r="E37" s="97"/>
      <c r="F37" s="97"/>
      <c r="G37" s="101"/>
      <c r="H37" s="96"/>
      <c r="I37" s="109"/>
    </row>
    <row r="38" customHeight="1" spans="1:9">
      <c r="A38" s="97"/>
      <c r="B38" s="97"/>
      <c r="C38" s="97"/>
      <c r="D38" s="103" t="s">
        <v>570</v>
      </c>
      <c r="E38" s="97"/>
      <c r="F38" s="97"/>
      <c r="G38" s="101"/>
      <c r="H38" s="96"/>
      <c r="I38" s="109"/>
    </row>
    <row r="39" s="85" customFormat="1" customHeight="1" spans="1:9">
      <c r="A39" s="97"/>
      <c r="B39" s="97"/>
      <c r="C39" s="97"/>
      <c r="D39" s="103" t="s">
        <v>571</v>
      </c>
      <c r="E39" s="97"/>
      <c r="F39" s="97"/>
      <c r="G39" s="101"/>
      <c r="H39" s="96"/>
      <c r="I39" s="109"/>
    </row>
    <row r="40" customHeight="1" spans="1:9">
      <c r="A40" s="97"/>
      <c r="B40" s="97"/>
      <c r="C40" s="104"/>
      <c r="D40" s="103" t="s">
        <v>572</v>
      </c>
      <c r="E40" s="97"/>
      <c r="F40" s="97"/>
      <c r="G40" s="102"/>
      <c r="H40" s="96"/>
      <c r="I40" s="110"/>
    </row>
    <row r="41" customHeight="1" spans="1:9">
      <c r="A41" s="91">
        <v>3</v>
      </c>
      <c r="B41" s="91" t="s">
        <v>575</v>
      </c>
      <c r="C41" s="91" t="s">
        <v>551</v>
      </c>
      <c r="D41" s="103" t="s">
        <v>552</v>
      </c>
      <c r="E41" s="91" t="s">
        <v>168</v>
      </c>
      <c r="F41" s="91">
        <v>2</v>
      </c>
      <c r="G41" s="95"/>
      <c r="H41" s="96">
        <f>+F41*G41</f>
        <v>0</v>
      </c>
      <c r="I41" s="105"/>
    </row>
    <row r="42" customHeight="1" spans="1:9">
      <c r="A42" s="97"/>
      <c r="B42" s="97"/>
      <c r="C42" s="97"/>
      <c r="D42" s="103" t="s">
        <v>554</v>
      </c>
      <c r="E42" s="97"/>
      <c r="F42" s="97"/>
      <c r="G42" s="101"/>
      <c r="H42" s="96"/>
      <c r="I42" s="106"/>
    </row>
    <row r="43" customHeight="1" spans="1:9">
      <c r="A43" s="97"/>
      <c r="B43" s="97"/>
      <c r="C43" s="97"/>
      <c r="D43" s="103" t="s">
        <v>576</v>
      </c>
      <c r="E43" s="97"/>
      <c r="F43" s="97"/>
      <c r="G43" s="101"/>
      <c r="H43" s="96"/>
      <c r="I43" s="106"/>
    </row>
    <row r="44" s="85" customFormat="1" ht="24" spans="1:9">
      <c r="A44" s="97"/>
      <c r="B44" s="97"/>
      <c r="C44" s="104"/>
      <c r="D44" s="103" t="s">
        <v>577</v>
      </c>
      <c r="E44" s="97"/>
      <c r="F44" s="97"/>
      <c r="G44" s="101"/>
      <c r="H44" s="96"/>
      <c r="I44" s="106"/>
    </row>
    <row r="45" customHeight="1" spans="1:9">
      <c r="A45" s="97"/>
      <c r="B45" s="97"/>
      <c r="C45" s="97" t="s">
        <v>560</v>
      </c>
      <c r="D45" s="103" t="s">
        <v>578</v>
      </c>
      <c r="E45" s="97"/>
      <c r="F45" s="97"/>
      <c r="G45" s="101"/>
      <c r="H45" s="96"/>
      <c r="I45" s="106"/>
    </row>
    <row r="46" customHeight="1" spans="1:9">
      <c r="A46" s="97"/>
      <c r="B46" s="97"/>
      <c r="C46" s="97"/>
      <c r="D46" s="103" t="s">
        <v>579</v>
      </c>
      <c r="E46" s="97"/>
      <c r="F46" s="97"/>
      <c r="G46" s="101"/>
      <c r="H46" s="96"/>
      <c r="I46" s="106"/>
    </row>
    <row r="47" customHeight="1" spans="1:9">
      <c r="A47" s="97"/>
      <c r="B47" s="97"/>
      <c r="C47" s="97"/>
      <c r="D47" s="103" t="s">
        <v>580</v>
      </c>
      <c r="E47" s="97"/>
      <c r="F47" s="97"/>
      <c r="G47" s="101"/>
      <c r="H47" s="96"/>
      <c r="I47" s="106"/>
    </row>
    <row r="48" customHeight="1" spans="1:9">
      <c r="A48" s="97"/>
      <c r="B48" s="97"/>
      <c r="C48" s="97"/>
      <c r="D48" s="103" t="s">
        <v>567</v>
      </c>
      <c r="E48" s="97"/>
      <c r="F48" s="97"/>
      <c r="G48" s="101"/>
      <c r="H48" s="96"/>
      <c r="I48" s="106"/>
    </row>
    <row r="49" customHeight="1" spans="1:9">
      <c r="A49" s="97"/>
      <c r="B49" s="97"/>
      <c r="C49" s="97"/>
      <c r="D49" s="103" t="s">
        <v>568</v>
      </c>
      <c r="E49" s="97"/>
      <c r="F49" s="97"/>
      <c r="G49" s="101"/>
      <c r="H49" s="96"/>
      <c r="I49" s="106"/>
    </row>
    <row r="50" customHeight="1" spans="1:9">
      <c r="A50" s="97"/>
      <c r="B50" s="97"/>
      <c r="C50" s="97"/>
      <c r="D50" s="103" t="s">
        <v>569</v>
      </c>
      <c r="E50" s="97"/>
      <c r="F50" s="97"/>
      <c r="G50" s="101"/>
      <c r="H50" s="96"/>
      <c r="I50" s="106"/>
    </row>
    <row r="51" customHeight="1" spans="1:9">
      <c r="A51" s="97"/>
      <c r="B51" s="97"/>
      <c r="C51" s="97"/>
      <c r="D51" s="103" t="s">
        <v>570</v>
      </c>
      <c r="E51" s="97"/>
      <c r="F51" s="97"/>
      <c r="G51" s="101"/>
      <c r="H51" s="96"/>
      <c r="I51" s="106"/>
    </row>
    <row r="52" customHeight="1" spans="1:9">
      <c r="A52" s="97"/>
      <c r="B52" s="104"/>
      <c r="C52" s="104"/>
      <c r="D52" s="103" t="s">
        <v>572</v>
      </c>
      <c r="E52" s="104"/>
      <c r="F52" s="104"/>
      <c r="G52" s="102"/>
      <c r="H52" s="96"/>
      <c r="I52" s="107"/>
    </row>
    <row r="53" customHeight="1" spans="1:9">
      <c r="A53" s="91">
        <v>4</v>
      </c>
      <c r="B53" s="91" t="s">
        <v>581</v>
      </c>
      <c r="C53" s="91" t="s">
        <v>551</v>
      </c>
      <c r="D53" s="103" t="s">
        <v>552</v>
      </c>
      <c r="E53" s="91" t="s">
        <v>168</v>
      </c>
      <c r="F53" s="91">
        <v>1</v>
      </c>
      <c r="G53" s="95"/>
      <c r="H53" s="96">
        <f>+F53*G53</f>
        <v>0</v>
      </c>
      <c r="I53" s="111"/>
    </row>
    <row r="54" customHeight="1" spans="1:9">
      <c r="A54" s="97"/>
      <c r="B54" s="97"/>
      <c r="C54" s="97"/>
      <c r="D54" s="103" t="s">
        <v>582</v>
      </c>
      <c r="E54" s="97"/>
      <c r="F54" s="97"/>
      <c r="G54" s="101"/>
      <c r="H54" s="96"/>
      <c r="I54" s="112"/>
    </row>
    <row r="55" customHeight="1" spans="1:9">
      <c r="A55" s="97"/>
      <c r="B55" s="97"/>
      <c r="C55" s="104"/>
      <c r="D55" s="103" t="s">
        <v>583</v>
      </c>
      <c r="E55" s="97"/>
      <c r="F55" s="97"/>
      <c r="G55" s="101"/>
      <c r="H55" s="96"/>
      <c r="I55" s="112"/>
    </row>
    <row r="56" customHeight="1" spans="1:9">
      <c r="A56" s="97"/>
      <c r="B56" s="97"/>
      <c r="C56" s="97" t="s">
        <v>560</v>
      </c>
      <c r="D56" s="103" t="s">
        <v>584</v>
      </c>
      <c r="E56" s="97"/>
      <c r="F56" s="97"/>
      <c r="G56" s="101"/>
      <c r="H56" s="96"/>
      <c r="I56" s="112"/>
    </row>
    <row r="57" customHeight="1" spans="1:9">
      <c r="A57" s="97"/>
      <c r="B57" s="97"/>
      <c r="C57" s="97"/>
      <c r="D57" s="103" t="s">
        <v>568</v>
      </c>
      <c r="E57" s="97"/>
      <c r="F57" s="97"/>
      <c r="G57" s="101"/>
      <c r="H57" s="96"/>
      <c r="I57" s="112"/>
    </row>
    <row r="58" customHeight="1" spans="1:9">
      <c r="A58" s="97"/>
      <c r="B58" s="97"/>
      <c r="C58" s="97"/>
      <c r="D58" s="103" t="s">
        <v>569</v>
      </c>
      <c r="E58" s="97"/>
      <c r="F58" s="97"/>
      <c r="G58" s="101"/>
      <c r="H58" s="96"/>
      <c r="I58" s="112"/>
    </row>
    <row r="59" customHeight="1" spans="1:9">
      <c r="A59" s="97"/>
      <c r="B59" s="104"/>
      <c r="C59" s="104"/>
      <c r="D59" s="103" t="s">
        <v>570</v>
      </c>
      <c r="E59" s="104"/>
      <c r="F59" s="104"/>
      <c r="G59" s="102"/>
      <c r="H59" s="96"/>
      <c r="I59" s="113"/>
    </row>
    <row r="60" customHeight="1" spans="1:9">
      <c r="A60" s="91">
        <v>5</v>
      </c>
      <c r="B60" s="91" t="s">
        <v>585</v>
      </c>
      <c r="C60" s="91" t="s">
        <v>551</v>
      </c>
      <c r="D60" s="103" t="s">
        <v>552</v>
      </c>
      <c r="E60" s="91" t="s">
        <v>168</v>
      </c>
      <c r="F60" s="91">
        <v>2</v>
      </c>
      <c r="G60" s="95"/>
      <c r="H60" s="96">
        <f>+F60*G60</f>
        <v>0</v>
      </c>
      <c r="I60" s="114"/>
    </row>
    <row r="61" customHeight="1" spans="1:9">
      <c r="A61" s="97"/>
      <c r="B61" s="97"/>
      <c r="C61" s="97"/>
      <c r="D61" s="103" t="s">
        <v>554</v>
      </c>
      <c r="E61" s="97"/>
      <c r="F61" s="97"/>
      <c r="G61" s="101"/>
      <c r="H61" s="96"/>
      <c r="I61" s="115"/>
    </row>
    <row r="62" customHeight="1" spans="1:9">
      <c r="A62" s="97"/>
      <c r="B62" s="97"/>
      <c r="C62" s="97"/>
      <c r="D62" s="103" t="s">
        <v>586</v>
      </c>
      <c r="E62" s="97"/>
      <c r="F62" s="97"/>
      <c r="G62" s="101"/>
      <c r="H62" s="96"/>
      <c r="I62" s="115"/>
    </row>
    <row r="63" s="85" customFormat="1" customHeight="1" spans="1:9">
      <c r="A63" s="97"/>
      <c r="B63" s="97"/>
      <c r="C63" s="104"/>
      <c r="D63" s="103" t="s">
        <v>587</v>
      </c>
      <c r="E63" s="97"/>
      <c r="F63" s="97"/>
      <c r="G63" s="101"/>
      <c r="H63" s="96"/>
      <c r="I63" s="115"/>
    </row>
    <row r="64" customHeight="1" spans="1:9">
      <c r="A64" s="97"/>
      <c r="B64" s="97"/>
      <c r="C64" s="97" t="s">
        <v>560</v>
      </c>
      <c r="D64" s="103" t="s">
        <v>588</v>
      </c>
      <c r="E64" s="97"/>
      <c r="F64" s="97"/>
      <c r="G64" s="101"/>
      <c r="H64" s="96"/>
      <c r="I64" s="115"/>
    </row>
    <row r="65" customHeight="1" spans="1:9">
      <c r="A65" s="97"/>
      <c r="B65" s="97"/>
      <c r="C65" s="97"/>
      <c r="D65" s="103" t="s">
        <v>589</v>
      </c>
      <c r="E65" s="97"/>
      <c r="F65" s="97"/>
      <c r="G65" s="101"/>
      <c r="H65" s="96"/>
      <c r="I65" s="115"/>
    </row>
    <row r="66" customHeight="1" spans="1:9">
      <c r="A66" s="97"/>
      <c r="B66" s="97"/>
      <c r="C66" s="97"/>
      <c r="D66" s="103" t="s">
        <v>590</v>
      </c>
      <c r="E66" s="97"/>
      <c r="F66" s="97"/>
      <c r="G66" s="101"/>
      <c r="H66" s="96"/>
      <c r="I66" s="115"/>
    </row>
    <row r="67" customHeight="1" spans="1:9">
      <c r="A67" s="97"/>
      <c r="B67" s="97"/>
      <c r="C67" s="97"/>
      <c r="D67" s="103" t="s">
        <v>591</v>
      </c>
      <c r="E67" s="97"/>
      <c r="F67" s="97"/>
      <c r="G67" s="101"/>
      <c r="H67" s="96"/>
      <c r="I67" s="115"/>
    </row>
    <row r="68" customHeight="1" spans="1:9">
      <c r="A68" s="97"/>
      <c r="B68" s="97"/>
      <c r="C68" s="97"/>
      <c r="D68" s="103" t="s">
        <v>568</v>
      </c>
      <c r="E68" s="97"/>
      <c r="F68" s="97"/>
      <c r="G68" s="101"/>
      <c r="H68" s="96"/>
      <c r="I68" s="115"/>
    </row>
    <row r="69" customHeight="1" spans="1:9">
      <c r="A69" s="97"/>
      <c r="B69" s="97"/>
      <c r="C69" s="97"/>
      <c r="D69" s="103" t="s">
        <v>569</v>
      </c>
      <c r="E69" s="97"/>
      <c r="F69" s="97"/>
      <c r="G69" s="101"/>
      <c r="H69" s="96"/>
      <c r="I69" s="115"/>
    </row>
    <row r="70" customHeight="1" spans="1:9">
      <c r="A70" s="97"/>
      <c r="B70" s="97"/>
      <c r="C70" s="104"/>
      <c r="D70" s="103" t="s">
        <v>592</v>
      </c>
      <c r="E70" s="104"/>
      <c r="F70" s="104"/>
      <c r="G70" s="102"/>
      <c r="H70" s="96"/>
      <c r="I70" s="130"/>
    </row>
    <row r="71" customHeight="1" spans="1:9">
      <c r="A71" s="99">
        <v>6</v>
      </c>
      <c r="B71" s="99" t="s">
        <v>593</v>
      </c>
      <c r="C71" s="116" t="s">
        <v>551</v>
      </c>
      <c r="D71" s="103" t="s">
        <v>552</v>
      </c>
      <c r="E71" s="91" t="s">
        <v>168</v>
      </c>
      <c r="F71" s="91">
        <v>4</v>
      </c>
      <c r="G71" s="117"/>
      <c r="H71" s="96">
        <f>+F71*G71</f>
        <v>0</v>
      </c>
      <c r="I71" s="114"/>
    </row>
    <row r="72" customHeight="1" spans="1:9">
      <c r="A72" s="99"/>
      <c r="B72" s="99"/>
      <c r="C72" s="118"/>
      <c r="D72" s="103" t="s">
        <v>554</v>
      </c>
      <c r="E72" s="97"/>
      <c r="F72" s="97"/>
      <c r="G72" s="119"/>
      <c r="H72" s="96"/>
      <c r="I72" s="115"/>
    </row>
    <row r="73" customHeight="1" spans="1:9">
      <c r="A73" s="99"/>
      <c r="B73" s="99"/>
      <c r="C73" s="118"/>
      <c r="D73" s="103" t="s">
        <v>594</v>
      </c>
      <c r="E73" s="97"/>
      <c r="F73" s="97"/>
      <c r="G73" s="119"/>
      <c r="H73" s="96"/>
      <c r="I73" s="115"/>
    </row>
    <row r="74" customHeight="1" spans="1:9">
      <c r="A74" s="99"/>
      <c r="B74" s="99"/>
      <c r="C74" s="118"/>
      <c r="D74" s="103" t="s">
        <v>583</v>
      </c>
      <c r="E74" s="97"/>
      <c r="F74" s="97"/>
      <c r="G74" s="119"/>
      <c r="H74" s="96"/>
      <c r="I74" s="115"/>
    </row>
    <row r="75" s="85" customFormat="1" customHeight="1" spans="1:9">
      <c r="A75" s="99"/>
      <c r="B75" s="99"/>
      <c r="C75" s="120"/>
      <c r="D75" s="103" t="s">
        <v>587</v>
      </c>
      <c r="E75" s="97"/>
      <c r="F75" s="97"/>
      <c r="G75" s="119"/>
      <c r="H75" s="96"/>
      <c r="I75" s="115"/>
    </row>
    <row r="76" customHeight="1" spans="1:9">
      <c r="A76" s="99"/>
      <c r="B76" s="99"/>
      <c r="C76" s="118" t="s">
        <v>560</v>
      </c>
      <c r="D76" s="103" t="s">
        <v>595</v>
      </c>
      <c r="E76" s="97"/>
      <c r="F76" s="97"/>
      <c r="G76" s="119"/>
      <c r="H76" s="96"/>
      <c r="I76" s="115"/>
    </row>
    <row r="77" customHeight="1" spans="1:9">
      <c r="A77" s="99"/>
      <c r="B77" s="99"/>
      <c r="C77" s="118"/>
      <c r="D77" s="103" t="s">
        <v>596</v>
      </c>
      <c r="E77" s="97"/>
      <c r="F77" s="97"/>
      <c r="G77" s="119"/>
      <c r="H77" s="96"/>
      <c r="I77" s="115"/>
    </row>
    <row r="78" customHeight="1" spans="1:9">
      <c r="A78" s="99"/>
      <c r="B78" s="99"/>
      <c r="C78" s="118"/>
      <c r="D78" s="103" t="s">
        <v>597</v>
      </c>
      <c r="E78" s="97"/>
      <c r="F78" s="97"/>
      <c r="G78" s="119"/>
      <c r="H78" s="96"/>
      <c r="I78" s="115"/>
    </row>
    <row r="79" customHeight="1" spans="1:9">
      <c r="A79" s="99"/>
      <c r="B79" s="99"/>
      <c r="C79" s="118"/>
      <c r="D79" s="103" t="s">
        <v>598</v>
      </c>
      <c r="E79" s="97"/>
      <c r="F79" s="97"/>
      <c r="G79" s="119"/>
      <c r="H79" s="96"/>
      <c r="I79" s="115"/>
    </row>
    <row r="80" customHeight="1" spans="1:9">
      <c r="A80" s="99"/>
      <c r="B80" s="99"/>
      <c r="C80" s="118"/>
      <c r="D80" s="103" t="s">
        <v>568</v>
      </c>
      <c r="E80" s="97"/>
      <c r="F80" s="97"/>
      <c r="G80" s="119"/>
      <c r="H80" s="96"/>
      <c r="I80" s="115"/>
    </row>
    <row r="81" s="85" customFormat="1" customHeight="1" spans="1:9">
      <c r="A81" s="99"/>
      <c r="B81" s="99"/>
      <c r="C81" s="118"/>
      <c r="D81" s="103" t="s">
        <v>599</v>
      </c>
      <c r="E81" s="97"/>
      <c r="F81" s="97"/>
      <c r="G81" s="119"/>
      <c r="H81" s="96"/>
      <c r="I81" s="115"/>
    </row>
    <row r="82" customHeight="1" spans="1:9">
      <c r="A82" s="121"/>
      <c r="B82" s="121"/>
      <c r="C82" s="118"/>
      <c r="D82" s="91" t="s">
        <v>572</v>
      </c>
      <c r="E82" s="97"/>
      <c r="F82" s="97"/>
      <c r="G82" s="119"/>
      <c r="H82" s="96"/>
      <c r="I82" s="131"/>
    </row>
    <row r="83" customHeight="1" spans="1:9">
      <c r="A83" s="99">
        <v>7</v>
      </c>
      <c r="B83" s="99" t="s">
        <v>600</v>
      </c>
      <c r="C83" s="99" t="s">
        <v>551</v>
      </c>
      <c r="D83" s="99" t="s">
        <v>552</v>
      </c>
      <c r="E83" s="99" t="s">
        <v>168</v>
      </c>
      <c r="F83" s="99">
        <v>9</v>
      </c>
      <c r="G83" s="95"/>
      <c r="H83" s="96">
        <f>+F83*G83</f>
        <v>0</v>
      </c>
      <c r="I83" s="121"/>
    </row>
    <row r="84" customHeight="1" spans="1:9">
      <c r="A84" s="99"/>
      <c r="B84" s="99"/>
      <c r="C84" s="99"/>
      <c r="D84" s="99" t="s">
        <v>601</v>
      </c>
      <c r="E84" s="99"/>
      <c r="F84" s="99"/>
      <c r="G84" s="101"/>
      <c r="H84" s="96"/>
      <c r="I84" s="106"/>
    </row>
    <row r="85" customHeight="1" spans="1:9">
      <c r="A85" s="99"/>
      <c r="B85" s="99"/>
      <c r="C85" s="99"/>
      <c r="D85" s="99" t="s">
        <v>583</v>
      </c>
      <c r="E85" s="99"/>
      <c r="F85" s="99"/>
      <c r="G85" s="101"/>
      <c r="H85" s="96"/>
      <c r="I85" s="106"/>
    </row>
    <row r="86" customHeight="1" spans="1:9">
      <c r="A86" s="99"/>
      <c r="B86" s="99"/>
      <c r="C86" s="99" t="s">
        <v>560</v>
      </c>
      <c r="D86" s="99" t="s">
        <v>602</v>
      </c>
      <c r="E86" s="99"/>
      <c r="F86" s="99"/>
      <c r="G86" s="101"/>
      <c r="H86" s="96"/>
      <c r="I86" s="106"/>
    </row>
    <row r="87" customHeight="1" spans="1:9">
      <c r="A87" s="99"/>
      <c r="B87" s="99"/>
      <c r="C87" s="99"/>
      <c r="D87" s="99" t="s">
        <v>568</v>
      </c>
      <c r="E87" s="99"/>
      <c r="F87" s="99"/>
      <c r="G87" s="101"/>
      <c r="H87" s="96"/>
      <c r="I87" s="106"/>
    </row>
    <row r="88" s="85" customFormat="1" customHeight="1" spans="1:9">
      <c r="A88" s="99"/>
      <c r="B88" s="99"/>
      <c r="C88" s="99"/>
      <c r="D88" s="99" t="s">
        <v>571</v>
      </c>
      <c r="E88" s="99"/>
      <c r="F88" s="99"/>
      <c r="G88" s="102"/>
      <c r="H88" s="96"/>
      <c r="I88" s="132"/>
    </row>
    <row r="89" customHeight="1" spans="1:9">
      <c r="A89" s="99">
        <v>8</v>
      </c>
      <c r="B89" s="99" t="s">
        <v>603</v>
      </c>
      <c r="C89" s="99" t="s">
        <v>604</v>
      </c>
      <c r="D89" s="99"/>
      <c r="E89" s="99" t="s">
        <v>605</v>
      </c>
      <c r="F89" s="99">
        <v>2</v>
      </c>
      <c r="G89" s="95"/>
      <c r="H89" s="122">
        <f>+F89*G89</f>
        <v>0</v>
      </c>
      <c r="I89" s="121"/>
    </row>
    <row r="90" customHeight="1" spans="1:9">
      <c r="A90" s="99"/>
      <c r="B90" s="99"/>
      <c r="C90" s="99" t="s">
        <v>606</v>
      </c>
      <c r="D90" s="99"/>
      <c r="E90" s="99"/>
      <c r="F90" s="99"/>
      <c r="G90" s="101"/>
      <c r="H90" s="123"/>
      <c r="I90" s="106"/>
    </row>
    <row r="91" customHeight="1" spans="1:9">
      <c r="A91" s="99"/>
      <c r="B91" s="99"/>
      <c r="C91" s="99" t="s">
        <v>607</v>
      </c>
      <c r="D91" s="99" t="s">
        <v>608</v>
      </c>
      <c r="E91" s="99"/>
      <c r="F91" s="99"/>
      <c r="G91" s="101"/>
      <c r="H91" s="123"/>
      <c r="I91" s="106"/>
    </row>
    <row r="92" customHeight="1" spans="1:9">
      <c r="A92" s="99"/>
      <c r="B92" s="99"/>
      <c r="C92" s="99"/>
      <c r="D92" s="99" t="s">
        <v>609</v>
      </c>
      <c r="E92" s="99"/>
      <c r="F92" s="99"/>
      <c r="G92" s="101"/>
      <c r="H92" s="123"/>
      <c r="I92" s="106"/>
    </row>
    <row r="93" customHeight="1" spans="1:9">
      <c r="A93" s="99"/>
      <c r="B93" s="99"/>
      <c r="C93" s="99" t="s">
        <v>610</v>
      </c>
      <c r="D93" s="99" t="s">
        <v>611</v>
      </c>
      <c r="E93" s="99"/>
      <c r="F93" s="99"/>
      <c r="G93" s="101"/>
      <c r="H93" s="123"/>
      <c r="I93" s="106"/>
    </row>
    <row r="94" customHeight="1" spans="1:9">
      <c r="A94" s="99"/>
      <c r="B94" s="99"/>
      <c r="C94" s="99"/>
      <c r="D94" s="99" t="s">
        <v>612</v>
      </c>
      <c r="E94" s="99"/>
      <c r="F94" s="99"/>
      <c r="G94" s="101"/>
      <c r="H94" s="123"/>
      <c r="I94" s="106"/>
    </row>
    <row r="95" customHeight="1" spans="1:9">
      <c r="A95" s="99"/>
      <c r="B95" s="99"/>
      <c r="C95" s="99"/>
      <c r="D95" s="99" t="s">
        <v>613</v>
      </c>
      <c r="E95" s="99"/>
      <c r="F95" s="99"/>
      <c r="G95" s="102"/>
      <c r="H95" s="124"/>
      <c r="I95" s="132"/>
    </row>
    <row r="96" s="85" customFormat="1" customHeight="1" spans="1:10">
      <c r="A96" s="99">
        <v>9</v>
      </c>
      <c r="B96" s="99" t="s">
        <v>614</v>
      </c>
      <c r="C96" s="99" t="s">
        <v>615</v>
      </c>
      <c r="D96" s="99"/>
      <c r="E96" s="99" t="s">
        <v>168</v>
      </c>
      <c r="F96" s="99">
        <v>4</v>
      </c>
      <c r="G96" s="95"/>
      <c r="H96" s="122">
        <f>+F96*G96</f>
        <v>0</v>
      </c>
      <c r="I96" s="121"/>
      <c r="J96" s="13"/>
    </row>
    <row r="97" customHeight="1" spans="1:10">
      <c r="A97" s="99"/>
      <c r="B97" s="99"/>
      <c r="C97" s="99" t="s">
        <v>607</v>
      </c>
      <c r="D97" s="99" t="s">
        <v>616</v>
      </c>
      <c r="E97" s="99"/>
      <c r="F97" s="99"/>
      <c r="G97" s="101"/>
      <c r="H97" s="123"/>
      <c r="I97" s="106"/>
      <c r="J97" s="13"/>
    </row>
    <row r="98" customHeight="1" spans="1:10">
      <c r="A98" s="99"/>
      <c r="B98" s="99"/>
      <c r="C98" s="99"/>
      <c r="D98" s="99" t="s">
        <v>617</v>
      </c>
      <c r="E98" s="99"/>
      <c r="F98" s="99"/>
      <c r="G98" s="101"/>
      <c r="H98" s="123"/>
      <c r="I98" s="106"/>
      <c r="J98" s="13"/>
    </row>
    <row r="99" customHeight="1" spans="1:10">
      <c r="A99" s="99"/>
      <c r="B99" s="99"/>
      <c r="C99" s="99" t="s">
        <v>610</v>
      </c>
      <c r="D99" s="99" t="s">
        <v>618</v>
      </c>
      <c r="E99" s="99"/>
      <c r="F99" s="99"/>
      <c r="G99" s="101"/>
      <c r="H99" s="123"/>
      <c r="I99" s="106"/>
      <c r="J99" s="13"/>
    </row>
    <row r="100" customHeight="1" spans="1:10">
      <c r="A100" s="99"/>
      <c r="B100" s="99"/>
      <c r="C100" s="99"/>
      <c r="D100" s="99" t="s">
        <v>613</v>
      </c>
      <c r="E100" s="99"/>
      <c r="F100" s="99"/>
      <c r="G100" s="102"/>
      <c r="H100" s="124"/>
      <c r="I100" s="132"/>
      <c r="J100" s="13"/>
    </row>
    <row r="101" s="85" customFormat="1" customHeight="1" spans="1:9">
      <c r="A101" s="99">
        <v>10</v>
      </c>
      <c r="B101" s="99" t="s">
        <v>619</v>
      </c>
      <c r="C101" s="99" t="s">
        <v>620</v>
      </c>
      <c r="D101" s="99" t="s">
        <v>621</v>
      </c>
      <c r="E101" s="99" t="s">
        <v>622</v>
      </c>
      <c r="F101" s="99">
        <v>5</v>
      </c>
      <c r="G101" s="95"/>
      <c r="H101" s="122">
        <f>+F101*G101</f>
        <v>0</v>
      </c>
      <c r="I101" s="121"/>
    </row>
    <row r="102" customHeight="1" spans="1:9">
      <c r="A102" s="99"/>
      <c r="B102" s="99"/>
      <c r="C102" s="99" t="s">
        <v>607</v>
      </c>
      <c r="D102" s="99" t="s">
        <v>623</v>
      </c>
      <c r="E102" s="99"/>
      <c r="F102" s="99"/>
      <c r="G102" s="101"/>
      <c r="H102" s="123"/>
      <c r="I102" s="106"/>
    </row>
    <row r="103" customHeight="1" spans="1:9">
      <c r="A103" s="99"/>
      <c r="B103" s="99"/>
      <c r="C103" s="99" t="s">
        <v>610</v>
      </c>
      <c r="D103" s="99" t="s">
        <v>624</v>
      </c>
      <c r="E103" s="99"/>
      <c r="F103" s="99"/>
      <c r="G103" s="101"/>
      <c r="H103" s="123"/>
      <c r="I103" s="106"/>
    </row>
    <row r="104" customHeight="1" spans="1:9">
      <c r="A104" s="99"/>
      <c r="B104" s="99"/>
      <c r="C104" s="99"/>
      <c r="D104" s="99" t="s">
        <v>625</v>
      </c>
      <c r="E104" s="99"/>
      <c r="F104" s="99"/>
      <c r="G104" s="102"/>
      <c r="H104" s="124"/>
      <c r="I104" s="132"/>
    </row>
    <row r="105" customHeight="1" spans="1:9">
      <c r="A105" s="99">
        <v>11</v>
      </c>
      <c r="B105" s="99" t="s">
        <v>626</v>
      </c>
      <c r="C105" s="99" t="s">
        <v>569</v>
      </c>
      <c r="D105" s="99"/>
      <c r="E105" s="99" t="s">
        <v>627</v>
      </c>
      <c r="F105" s="99">
        <v>2</v>
      </c>
      <c r="G105" s="125"/>
      <c r="H105" s="96">
        <f>+F105*G105</f>
        <v>0</v>
      </c>
      <c r="I105" s="99"/>
    </row>
    <row r="106" customHeight="1" spans="1:9">
      <c r="A106" s="99"/>
      <c r="B106" s="99"/>
      <c r="C106" s="99" t="s">
        <v>628</v>
      </c>
      <c r="D106" s="99"/>
      <c r="E106" s="99"/>
      <c r="F106" s="99"/>
      <c r="G106" s="125"/>
      <c r="H106" s="96"/>
      <c r="I106" s="99"/>
    </row>
    <row r="107" customHeight="1" spans="1:9">
      <c r="A107" s="99"/>
      <c r="B107" s="99"/>
      <c r="C107" s="99" t="s">
        <v>607</v>
      </c>
      <c r="D107" s="99" t="s">
        <v>629</v>
      </c>
      <c r="E107" s="99"/>
      <c r="F107" s="99"/>
      <c r="G107" s="125"/>
      <c r="H107" s="96"/>
      <c r="I107" s="99"/>
    </row>
    <row r="108" customHeight="1" spans="1:9">
      <c r="A108" s="99"/>
      <c r="B108" s="99"/>
      <c r="C108" s="99" t="s">
        <v>610</v>
      </c>
      <c r="D108" s="99" t="s">
        <v>630</v>
      </c>
      <c r="E108" s="99"/>
      <c r="F108" s="99"/>
      <c r="G108" s="125"/>
      <c r="H108" s="126"/>
      <c r="I108" s="99"/>
    </row>
    <row r="109" customHeight="1" spans="1:9">
      <c r="A109" s="89" t="s">
        <v>3</v>
      </c>
      <c r="B109" s="127"/>
      <c r="C109" s="127"/>
      <c r="D109" s="127"/>
      <c r="E109" s="127"/>
      <c r="F109" s="127"/>
      <c r="G109" s="128"/>
      <c r="H109" s="129">
        <f>SUM(H3:H108)</f>
        <v>0</v>
      </c>
      <c r="I109" s="133"/>
    </row>
  </sheetData>
  <mergeCells count="104">
    <mergeCell ref="A1:I1"/>
    <mergeCell ref="C2:D2"/>
    <mergeCell ref="C89:D89"/>
    <mergeCell ref="C90:D90"/>
    <mergeCell ref="C96:D96"/>
    <mergeCell ref="C105:D105"/>
    <mergeCell ref="C106:D106"/>
    <mergeCell ref="A109:F109"/>
    <mergeCell ref="A3:A21"/>
    <mergeCell ref="A22:A40"/>
    <mergeCell ref="A41:A52"/>
    <mergeCell ref="A53:A59"/>
    <mergeCell ref="A60:A70"/>
    <mergeCell ref="A71:A82"/>
    <mergeCell ref="A83:A88"/>
    <mergeCell ref="A89:A95"/>
    <mergeCell ref="A96:A100"/>
    <mergeCell ref="A101:A104"/>
    <mergeCell ref="A105:A108"/>
    <mergeCell ref="B3:B21"/>
    <mergeCell ref="B22:B40"/>
    <mergeCell ref="B41:B52"/>
    <mergeCell ref="B53:B59"/>
    <mergeCell ref="B60:B70"/>
    <mergeCell ref="B71:B82"/>
    <mergeCell ref="B83:B88"/>
    <mergeCell ref="B89:B95"/>
    <mergeCell ref="B96:B100"/>
    <mergeCell ref="B101:B104"/>
    <mergeCell ref="B105:B108"/>
    <mergeCell ref="C3:C9"/>
    <mergeCell ref="C10:C21"/>
    <mergeCell ref="C22:C27"/>
    <mergeCell ref="C28:C40"/>
    <mergeCell ref="C41:C44"/>
    <mergeCell ref="C45:C52"/>
    <mergeCell ref="C53:C55"/>
    <mergeCell ref="C56:C59"/>
    <mergeCell ref="C60:C63"/>
    <mergeCell ref="C64:C70"/>
    <mergeCell ref="C71:C75"/>
    <mergeCell ref="C76:C82"/>
    <mergeCell ref="C83:C85"/>
    <mergeCell ref="C86:C88"/>
    <mergeCell ref="C91:C92"/>
    <mergeCell ref="C93:C95"/>
    <mergeCell ref="C97:C98"/>
    <mergeCell ref="C99:C100"/>
    <mergeCell ref="C103:C104"/>
    <mergeCell ref="E3:E21"/>
    <mergeCell ref="E22:E40"/>
    <mergeCell ref="E41:E52"/>
    <mergeCell ref="E53:E59"/>
    <mergeCell ref="E60:E70"/>
    <mergeCell ref="E71:E82"/>
    <mergeCell ref="E83:E88"/>
    <mergeCell ref="E89:E95"/>
    <mergeCell ref="E96:E100"/>
    <mergeCell ref="E101:E104"/>
    <mergeCell ref="E105:E108"/>
    <mergeCell ref="F3:F21"/>
    <mergeCell ref="F22:F40"/>
    <mergeCell ref="F41:F52"/>
    <mergeCell ref="F53:F59"/>
    <mergeCell ref="F60:F70"/>
    <mergeCell ref="F71:F82"/>
    <mergeCell ref="F83:F88"/>
    <mergeCell ref="F89:F95"/>
    <mergeCell ref="F96:F100"/>
    <mergeCell ref="F101:F104"/>
    <mergeCell ref="F105:F108"/>
    <mergeCell ref="G3:G21"/>
    <mergeCell ref="G22:G40"/>
    <mergeCell ref="G41:G52"/>
    <mergeCell ref="G53:G59"/>
    <mergeCell ref="G60:G70"/>
    <mergeCell ref="G71:G82"/>
    <mergeCell ref="G83:G88"/>
    <mergeCell ref="G89:G95"/>
    <mergeCell ref="G96:G100"/>
    <mergeCell ref="G101:G104"/>
    <mergeCell ref="G105:G108"/>
    <mergeCell ref="H3:H21"/>
    <mergeCell ref="H22:H40"/>
    <mergeCell ref="H41:H52"/>
    <mergeCell ref="H53:H59"/>
    <mergeCell ref="H60:H70"/>
    <mergeCell ref="H71:H82"/>
    <mergeCell ref="H83:H88"/>
    <mergeCell ref="H89:H95"/>
    <mergeCell ref="H96:H100"/>
    <mergeCell ref="H101:H104"/>
    <mergeCell ref="H105:H108"/>
    <mergeCell ref="I3:I21"/>
    <mergeCell ref="I22:I40"/>
    <mergeCell ref="I41:I52"/>
    <mergeCell ref="I53:I59"/>
    <mergeCell ref="I60:I70"/>
    <mergeCell ref="I71:I82"/>
    <mergeCell ref="I83:I88"/>
    <mergeCell ref="I89:I95"/>
    <mergeCell ref="I96:I100"/>
    <mergeCell ref="I101:I104"/>
    <mergeCell ref="I105:I10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I24"/>
  <sheetViews>
    <sheetView workbookViewId="0">
      <selection activeCell="G3" sqref="G3:G21"/>
    </sheetView>
  </sheetViews>
  <sheetFormatPr defaultColWidth="8.875" defaultRowHeight="13.5"/>
  <cols>
    <col min="1" max="1" width="6.25" style="13"/>
    <col min="2" max="2" width="11.5" style="13"/>
    <col min="3" max="3" width="19.25" style="13" customWidth="1"/>
    <col min="4" max="4" width="6.125" style="13"/>
    <col min="5" max="5" width="8.625" style="13"/>
    <col min="6" max="6" width="9.25" style="13" customWidth="1"/>
    <col min="7" max="7" width="10.625" style="13" customWidth="1"/>
    <col min="8" max="8" width="16.125" style="13" customWidth="1"/>
    <col min="9" max="9" width="18.75" style="13" customWidth="1"/>
    <col min="10" max="16384" width="8.875" style="13"/>
  </cols>
  <sheetData>
    <row r="1" s="65" customFormat="1" ht="39.95" customHeight="1" spans="1:9">
      <c r="A1" s="66" t="s">
        <v>631</v>
      </c>
      <c r="B1" s="66"/>
      <c r="C1" s="66"/>
      <c r="D1" s="66"/>
      <c r="E1" s="66"/>
      <c r="F1" s="66"/>
      <c r="G1" s="66"/>
      <c r="H1" s="66"/>
      <c r="I1" s="66"/>
    </row>
    <row r="2" s="65" customFormat="1" ht="33.95" customHeight="1" spans="1:9">
      <c r="A2" s="67" t="s">
        <v>1</v>
      </c>
      <c r="B2" s="19" t="s">
        <v>632</v>
      </c>
      <c r="C2" s="67" t="s">
        <v>633</v>
      </c>
      <c r="D2" s="67" t="s">
        <v>25</v>
      </c>
      <c r="E2" s="67" t="s">
        <v>634</v>
      </c>
      <c r="F2" s="67" t="s">
        <v>635</v>
      </c>
      <c r="G2" s="16" t="s">
        <v>27</v>
      </c>
      <c r="H2" s="16" t="s">
        <v>28</v>
      </c>
      <c r="I2" s="67" t="s">
        <v>4</v>
      </c>
    </row>
    <row r="3" ht="21" customHeight="1" spans="1:9">
      <c r="A3" s="28">
        <v>1</v>
      </c>
      <c r="B3" s="68" t="s">
        <v>636</v>
      </c>
      <c r="C3" s="17" t="s">
        <v>637</v>
      </c>
      <c r="D3" s="58" t="s">
        <v>40</v>
      </c>
      <c r="E3" s="28">
        <v>17</v>
      </c>
      <c r="F3" s="28">
        <v>1</v>
      </c>
      <c r="G3" s="69"/>
      <c r="H3" s="69">
        <f t="shared" ref="H3:H12" si="0">+F3*E3*G3</f>
        <v>0</v>
      </c>
      <c r="I3" s="28"/>
    </row>
    <row r="4" ht="21" customHeight="1" spans="1:9">
      <c r="A4" s="28">
        <v>2</v>
      </c>
      <c r="B4" s="70"/>
      <c r="C4" s="17" t="s">
        <v>638</v>
      </c>
      <c r="D4" s="58" t="s">
        <v>40</v>
      </c>
      <c r="E4" s="28">
        <v>17</v>
      </c>
      <c r="F4" s="28">
        <v>1</v>
      </c>
      <c r="G4" s="69"/>
      <c r="H4" s="69">
        <f t="shared" si="0"/>
        <v>0</v>
      </c>
      <c r="I4" s="28"/>
    </row>
    <row r="5" ht="21" customHeight="1" spans="1:9">
      <c r="A5" s="28">
        <v>3</v>
      </c>
      <c r="B5" s="70"/>
      <c r="C5" s="17" t="s">
        <v>639</v>
      </c>
      <c r="D5" s="58" t="s">
        <v>40</v>
      </c>
      <c r="E5" s="28">
        <v>9</v>
      </c>
      <c r="F5" s="28">
        <v>1</v>
      </c>
      <c r="G5" s="69"/>
      <c r="H5" s="69">
        <f t="shared" si="0"/>
        <v>0</v>
      </c>
      <c r="I5" s="28"/>
    </row>
    <row r="6" ht="21" customHeight="1" spans="1:9">
      <c r="A6" s="28">
        <v>4</v>
      </c>
      <c r="B6" s="70"/>
      <c r="C6" s="17" t="s">
        <v>640</v>
      </c>
      <c r="D6" s="58" t="s">
        <v>40</v>
      </c>
      <c r="E6" s="58">
        <v>17</v>
      </c>
      <c r="F6" s="28">
        <v>1</v>
      </c>
      <c r="G6" s="69"/>
      <c r="H6" s="69">
        <f t="shared" si="0"/>
        <v>0</v>
      </c>
      <c r="I6" s="28"/>
    </row>
    <row r="7" spans="1:9">
      <c r="A7" s="28">
        <v>5</v>
      </c>
      <c r="B7" s="70"/>
      <c r="C7" s="71" t="s">
        <v>641</v>
      </c>
      <c r="D7" s="58" t="s">
        <v>166</v>
      </c>
      <c r="E7" s="28">
        <v>9</v>
      </c>
      <c r="F7" s="28">
        <v>1</v>
      </c>
      <c r="G7" s="69"/>
      <c r="H7" s="69">
        <f t="shared" si="0"/>
        <v>0</v>
      </c>
      <c r="I7" s="78" t="s">
        <v>642</v>
      </c>
    </row>
    <row r="8" spans="1:9">
      <c r="A8" s="28">
        <v>6</v>
      </c>
      <c r="B8" s="70"/>
      <c r="C8" s="71" t="s">
        <v>643</v>
      </c>
      <c r="D8" s="58" t="s">
        <v>166</v>
      </c>
      <c r="E8" s="28">
        <v>5</v>
      </c>
      <c r="F8" s="28">
        <v>1</v>
      </c>
      <c r="G8" s="69"/>
      <c r="H8" s="69">
        <f t="shared" si="0"/>
        <v>0</v>
      </c>
      <c r="I8" s="78" t="s">
        <v>644</v>
      </c>
    </row>
    <row r="9" ht="21" customHeight="1" spans="1:9">
      <c r="A9" s="28">
        <v>7</v>
      </c>
      <c r="B9" s="70"/>
      <c r="C9" s="17" t="s">
        <v>645</v>
      </c>
      <c r="D9" s="58" t="s">
        <v>40</v>
      </c>
      <c r="E9" s="58">
        <v>20</v>
      </c>
      <c r="F9" s="28">
        <v>1</v>
      </c>
      <c r="G9" s="69"/>
      <c r="H9" s="69">
        <f t="shared" si="0"/>
        <v>0</v>
      </c>
      <c r="I9" s="79"/>
    </row>
    <row r="10" ht="21" customHeight="1" spans="1:9">
      <c r="A10" s="28">
        <v>8</v>
      </c>
      <c r="B10" s="70"/>
      <c r="C10" s="17" t="s">
        <v>646</v>
      </c>
      <c r="D10" s="58" t="s">
        <v>40</v>
      </c>
      <c r="E10" s="28">
        <v>4</v>
      </c>
      <c r="F10" s="28">
        <v>1</v>
      </c>
      <c r="G10" s="69"/>
      <c r="H10" s="69">
        <f t="shared" si="0"/>
        <v>0</v>
      </c>
      <c r="I10" s="79"/>
    </row>
    <row r="11" ht="21" customHeight="1" spans="1:9">
      <c r="A11" s="28">
        <v>9</v>
      </c>
      <c r="B11" s="70"/>
      <c r="C11" s="17" t="s">
        <v>647</v>
      </c>
      <c r="D11" s="58" t="s">
        <v>40</v>
      </c>
      <c r="E11" s="28">
        <v>3</v>
      </c>
      <c r="F11" s="28">
        <v>1</v>
      </c>
      <c r="G11" s="69"/>
      <c r="H11" s="69">
        <f t="shared" si="0"/>
        <v>0</v>
      </c>
      <c r="I11" s="79"/>
    </row>
    <row r="12" ht="21" customHeight="1" spans="1:9">
      <c r="A12" s="28">
        <v>10</v>
      </c>
      <c r="B12" s="70"/>
      <c r="C12" s="17" t="s">
        <v>648</v>
      </c>
      <c r="D12" s="58" t="s">
        <v>40</v>
      </c>
      <c r="E12" s="28">
        <v>3</v>
      </c>
      <c r="F12" s="28">
        <v>1</v>
      </c>
      <c r="G12" s="69"/>
      <c r="H12" s="69">
        <f t="shared" si="0"/>
        <v>0</v>
      </c>
      <c r="I12" s="79"/>
    </row>
    <row r="13" ht="21" customHeight="1" spans="1:9">
      <c r="A13" s="28">
        <v>11</v>
      </c>
      <c r="B13" s="72"/>
      <c r="C13" s="17" t="s">
        <v>452</v>
      </c>
      <c r="D13" s="58"/>
      <c r="E13" s="28"/>
      <c r="F13" s="28"/>
      <c r="G13" s="69"/>
      <c r="H13" s="69">
        <f>SUM(H3:H12)</f>
        <v>0</v>
      </c>
      <c r="I13" s="79"/>
    </row>
    <row r="14" spans="1:9">
      <c r="A14" s="28">
        <v>12</v>
      </c>
      <c r="B14" s="28" t="s">
        <v>649</v>
      </c>
      <c r="C14" s="17" t="s">
        <v>637</v>
      </c>
      <c r="D14" s="58" t="s">
        <v>40</v>
      </c>
      <c r="E14" s="28">
        <v>17</v>
      </c>
      <c r="F14" s="28">
        <v>40</v>
      </c>
      <c r="G14" s="69"/>
      <c r="H14" s="69">
        <f t="shared" ref="H14:H21" si="1">+F14*E14*G14</f>
        <v>0</v>
      </c>
      <c r="I14" s="80"/>
    </row>
    <row r="15" spans="1:9">
      <c r="A15" s="28">
        <v>13</v>
      </c>
      <c r="B15" s="28"/>
      <c r="C15" s="17" t="s">
        <v>638</v>
      </c>
      <c r="D15" s="58" t="s">
        <v>40</v>
      </c>
      <c r="E15" s="28">
        <v>17</v>
      </c>
      <c r="F15" s="28">
        <v>40</v>
      </c>
      <c r="G15" s="69"/>
      <c r="H15" s="69">
        <f t="shared" si="1"/>
        <v>0</v>
      </c>
      <c r="I15" s="80"/>
    </row>
    <row r="16" spans="1:9">
      <c r="A16" s="28">
        <v>14</v>
      </c>
      <c r="B16" s="28"/>
      <c r="C16" s="17" t="s">
        <v>639</v>
      </c>
      <c r="D16" s="58" t="s">
        <v>40</v>
      </c>
      <c r="E16" s="28">
        <v>9</v>
      </c>
      <c r="F16" s="28">
        <v>40</v>
      </c>
      <c r="G16" s="69"/>
      <c r="H16" s="69">
        <f t="shared" si="1"/>
        <v>0</v>
      </c>
      <c r="I16" s="80"/>
    </row>
    <row r="17" spans="1:9">
      <c r="A17" s="28">
        <v>15</v>
      </c>
      <c r="B17" s="28"/>
      <c r="C17" s="17" t="s">
        <v>640</v>
      </c>
      <c r="D17" s="58" t="s">
        <v>40</v>
      </c>
      <c r="E17" s="58">
        <v>17</v>
      </c>
      <c r="F17" s="28">
        <v>40</v>
      </c>
      <c r="G17" s="69"/>
      <c r="H17" s="69">
        <f t="shared" si="1"/>
        <v>0</v>
      </c>
      <c r="I17" s="80"/>
    </row>
    <row r="18" spans="1:9">
      <c r="A18" s="28">
        <v>16</v>
      </c>
      <c r="B18" s="28"/>
      <c r="C18" s="71" t="s">
        <v>641</v>
      </c>
      <c r="D18" s="58" t="s">
        <v>166</v>
      </c>
      <c r="E18" s="28">
        <v>9</v>
      </c>
      <c r="F18" s="28">
        <v>40</v>
      </c>
      <c r="G18" s="69"/>
      <c r="H18" s="69">
        <f t="shared" si="1"/>
        <v>0</v>
      </c>
      <c r="I18" s="79"/>
    </row>
    <row r="19" spans="1:9">
      <c r="A19" s="28">
        <v>17</v>
      </c>
      <c r="B19" s="28"/>
      <c r="C19" s="71" t="s">
        <v>643</v>
      </c>
      <c r="D19" s="58" t="s">
        <v>166</v>
      </c>
      <c r="E19" s="28">
        <v>5</v>
      </c>
      <c r="F19" s="28">
        <v>40</v>
      </c>
      <c r="G19" s="69"/>
      <c r="H19" s="69">
        <f t="shared" si="1"/>
        <v>0</v>
      </c>
      <c r="I19" s="79"/>
    </row>
    <row r="20" spans="1:9">
      <c r="A20" s="28">
        <v>18</v>
      </c>
      <c r="B20" s="73"/>
      <c r="C20" s="17" t="s">
        <v>645</v>
      </c>
      <c r="D20" s="58" t="s">
        <v>40</v>
      </c>
      <c r="E20" s="58">
        <v>20</v>
      </c>
      <c r="F20" s="28">
        <v>40</v>
      </c>
      <c r="G20" s="69"/>
      <c r="H20" s="69">
        <f t="shared" si="1"/>
        <v>0</v>
      </c>
      <c r="I20" s="80"/>
    </row>
    <row r="21" spans="1:9">
      <c r="A21" s="28">
        <v>19</v>
      </c>
      <c r="B21" s="70"/>
      <c r="C21" s="17" t="s">
        <v>646</v>
      </c>
      <c r="D21" s="58" t="s">
        <v>40</v>
      </c>
      <c r="E21" s="28">
        <v>4</v>
      </c>
      <c r="F21" s="28">
        <v>40</v>
      </c>
      <c r="G21" s="69"/>
      <c r="H21" s="69">
        <f t="shared" si="1"/>
        <v>0</v>
      </c>
      <c r="I21" s="78"/>
    </row>
    <row r="22" ht="21" customHeight="1" spans="1:9">
      <c r="A22" s="28">
        <v>20</v>
      </c>
      <c r="B22" s="28"/>
      <c r="C22" s="71" t="s">
        <v>452</v>
      </c>
      <c r="D22" s="58"/>
      <c r="E22" s="28"/>
      <c r="F22" s="28"/>
      <c r="G22" s="69"/>
      <c r="H22" s="69">
        <f>SUM(H14:H21)</f>
        <v>0</v>
      </c>
      <c r="I22" s="28"/>
    </row>
    <row r="23" s="65" customFormat="1" ht="21" customHeight="1" spans="1:9">
      <c r="A23" s="74" t="s">
        <v>63</v>
      </c>
      <c r="B23" s="75"/>
      <c r="C23" s="75"/>
      <c r="D23" s="75"/>
      <c r="E23" s="75"/>
      <c r="F23" s="76"/>
      <c r="G23" s="77"/>
      <c r="H23" s="77">
        <f>H13+H22</f>
        <v>0</v>
      </c>
      <c r="I23" s="26"/>
    </row>
    <row r="24" spans="9:9">
      <c r="I24" s="81"/>
    </row>
  </sheetData>
  <mergeCells count="4">
    <mergeCell ref="A1:I1"/>
    <mergeCell ref="A23:F23"/>
    <mergeCell ref="B3:B13"/>
    <mergeCell ref="B14:B22"/>
  </mergeCells>
  <pageMargins left="0.75" right="0.75" top="1" bottom="1" header="0.5" footer="0.5"/>
  <pageSetup paperSize="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I9"/>
  <sheetViews>
    <sheetView workbookViewId="0">
      <selection activeCell="G6" sqref="G6:G7"/>
    </sheetView>
  </sheetViews>
  <sheetFormatPr defaultColWidth="8.875" defaultRowHeight="13.5"/>
  <cols>
    <col min="1" max="1" width="6.25"/>
    <col min="2" max="2" width="9.25"/>
    <col min="3" max="3" width="12.375" customWidth="1"/>
    <col min="4" max="4" width="6.125"/>
    <col min="5" max="5" width="8.625" customWidth="1"/>
    <col min="6" max="6" width="8.375" customWidth="1"/>
    <col min="7" max="7" width="11.25" customWidth="1"/>
    <col min="8" max="8" width="12.25" customWidth="1"/>
    <col min="9" max="9" width="12.125" customWidth="1"/>
  </cols>
  <sheetData>
    <row r="1" ht="30.95" customHeight="1" spans="1:9">
      <c r="A1" s="49" t="s">
        <v>650</v>
      </c>
      <c r="B1" s="49"/>
      <c r="C1" s="49"/>
      <c r="D1" s="49"/>
      <c r="E1" s="49"/>
      <c r="F1" s="49"/>
      <c r="G1" s="49"/>
      <c r="H1" s="49"/>
      <c r="I1" s="49"/>
    </row>
    <row r="2" ht="27" customHeight="1" spans="1:9">
      <c r="A2" s="19" t="s">
        <v>1</v>
      </c>
      <c r="B2" s="19" t="s">
        <v>632</v>
      </c>
      <c r="C2" s="19" t="s">
        <v>633</v>
      </c>
      <c r="D2" s="19" t="s">
        <v>25</v>
      </c>
      <c r="E2" s="19" t="s">
        <v>634</v>
      </c>
      <c r="F2" s="19" t="s">
        <v>635</v>
      </c>
      <c r="G2" s="16" t="s">
        <v>27</v>
      </c>
      <c r="H2" s="16" t="s">
        <v>28</v>
      </c>
      <c r="I2" s="19" t="s">
        <v>4</v>
      </c>
    </row>
    <row r="3" ht="32.1" customHeight="1" spans="1:9">
      <c r="A3" s="58">
        <v>1</v>
      </c>
      <c r="B3" s="59" t="s">
        <v>636</v>
      </c>
      <c r="C3" s="50" t="s">
        <v>651</v>
      </c>
      <c r="D3" s="52" t="s">
        <v>40</v>
      </c>
      <c r="E3" s="52">
        <v>24</v>
      </c>
      <c r="F3" s="52">
        <v>1</v>
      </c>
      <c r="G3" s="60"/>
      <c r="H3" s="60">
        <f t="shared" ref="H3:H7" si="0">+E3*F3*G3</f>
        <v>0</v>
      </c>
      <c r="I3" s="58"/>
    </row>
    <row r="4" ht="32.1" customHeight="1" spans="1:9">
      <c r="A4" s="58">
        <v>2</v>
      </c>
      <c r="B4" s="59"/>
      <c r="C4" s="50" t="s">
        <v>647</v>
      </c>
      <c r="D4" s="52" t="s">
        <v>40</v>
      </c>
      <c r="E4" s="52">
        <v>3</v>
      </c>
      <c r="F4" s="52">
        <v>1</v>
      </c>
      <c r="G4" s="60"/>
      <c r="H4" s="60">
        <f t="shared" si="0"/>
        <v>0</v>
      </c>
      <c r="I4" s="58"/>
    </row>
    <row r="5" ht="32.1" customHeight="1" spans="1:9">
      <c r="A5" s="58">
        <v>3</v>
      </c>
      <c r="B5" s="61"/>
      <c r="C5" s="62" t="s">
        <v>452</v>
      </c>
      <c r="D5" s="63"/>
      <c r="E5" s="63"/>
      <c r="F5" s="63"/>
      <c r="G5" s="56"/>
      <c r="H5" s="56">
        <f>SUM(H3:H4)</f>
        <v>0</v>
      </c>
      <c r="I5" s="58"/>
    </row>
    <row r="6" ht="32.1" customHeight="1" spans="1:9">
      <c r="A6" s="58">
        <v>4</v>
      </c>
      <c r="B6" s="52" t="s">
        <v>649</v>
      </c>
      <c r="C6" s="64" t="s">
        <v>651</v>
      </c>
      <c r="D6" s="52" t="s">
        <v>40</v>
      </c>
      <c r="E6" s="52">
        <v>24</v>
      </c>
      <c r="F6" s="52">
        <v>8</v>
      </c>
      <c r="G6" s="60"/>
      <c r="H6" s="60">
        <f t="shared" si="0"/>
        <v>0</v>
      </c>
      <c r="I6" s="17"/>
    </row>
    <row r="7" ht="32.1" customHeight="1" spans="1:9">
      <c r="A7" s="58">
        <v>5</v>
      </c>
      <c r="B7" s="52"/>
      <c r="C7" s="64" t="s">
        <v>647</v>
      </c>
      <c r="D7" s="52" t="s">
        <v>40</v>
      </c>
      <c r="E7" s="52">
        <v>1</v>
      </c>
      <c r="F7" s="52">
        <v>4</v>
      </c>
      <c r="G7" s="60"/>
      <c r="H7" s="60">
        <f t="shared" si="0"/>
        <v>0</v>
      </c>
      <c r="I7" s="58"/>
    </row>
    <row r="8" ht="32.1" customHeight="1" spans="1:9">
      <c r="A8" s="58">
        <v>6</v>
      </c>
      <c r="B8" s="52"/>
      <c r="C8" s="62" t="s">
        <v>452</v>
      </c>
      <c r="D8" s="63"/>
      <c r="E8" s="63"/>
      <c r="F8" s="63"/>
      <c r="G8" s="56"/>
      <c r="H8" s="56">
        <f>SUM(H6:H7)</f>
        <v>0</v>
      </c>
      <c r="I8" s="58"/>
    </row>
    <row r="9" ht="32.1" customHeight="1" spans="1:9">
      <c r="A9" s="53" t="s">
        <v>63</v>
      </c>
      <c r="B9" s="54"/>
      <c r="C9" s="54"/>
      <c r="D9" s="54"/>
      <c r="E9" s="54"/>
      <c r="F9" s="54"/>
      <c r="G9" s="56"/>
      <c r="H9" s="56">
        <f>H5+H8</f>
        <v>0</v>
      </c>
      <c r="I9" s="58"/>
    </row>
  </sheetData>
  <mergeCells count="6">
    <mergeCell ref="A1:I1"/>
    <mergeCell ref="C5:F5"/>
    <mergeCell ref="C8:F8"/>
    <mergeCell ref="A9:F9"/>
    <mergeCell ref="B3:B5"/>
    <mergeCell ref="B6:B8"/>
  </mergeCells>
  <pageMargins left="0.75" right="0.75" top="1" bottom="1" header="0.5" footer="0.5"/>
  <pageSetup paperSize="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G11"/>
  <sheetViews>
    <sheetView workbookViewId="0">
      <selection activeCell="E3" sqref="E3:E10"/>
    </sheetView>
  </sheetViews>
  <sheetFormatPr defaultColWidth="8.875" defaultRowHeight="13.5" outlineLevelCol="6"/>
  <cols>
    <col min="1" max="1" width="6.75" customWidth="1"/>
    <col min="2" max="2" width="12.25"/>
    <col min="3" max="3" width="20.125"/>
    <col min="4" max="4" width="14"/>
    <col min="5" max="6" width="14.5"/>
    <col min="7" max="7" width="15.125"/>
  </cols>
  <sheetData>
    <row r="1" ht="33.95" customHeight="1" spans="1:7">
      <c r="A1" s="49" t="s">
        <v>652</v>
      </c>
      <c r="B1" s="49"/>
      <c r="C1" s="49"/>
      <c r="D1" s="49"/>
      <c r="E1" s="49"/>
      <c r="F1" s="49"/>
      <c r="G1" s="49"/>
    </row>
    <row r="2" ht="33" customHeight="1" spans="1:7">
      <c r="A2" s="19" t="s">
        <v>1</v>
      </c>
      <c r="B2" s="19" t="s">
        <v>632</v>
      </c>
      <c r="C2" s="19" t="s">
        <v>653</v>
      </c>
      <c r="D2" s="19" t="s">
        <v>654</v>
      </c>
      <c r="E2" s="16" t="s">
        <v>27</v>
      </c>
      <c r="F2" s="16" t="s">
        <v>28</v>
      </c>
      <c r="G2" s="19" t="s">
        <v>4</v>
      </c>
    </row>
    <row r="3" ht="38.1" customHeight="1" spans="1:7">
      <c r="A3" s="17">
        <v>1</v>
      </c>
      <c r="B3" s="17" t="s">
        <v>636</v>
      </c>
      <c r="C3" s="50" t="s">
        <v>655</v>
      </c>
      <c r="D3" s="17">
        <v>4</v>
      </c>
      <c r="E3" s="51"/>
      <c r="F3" s="51">
        <f t="shared" ref="F3:F10" si="0">+D3*E3</f>
        <v>0</v>
      </c>
      <c r="G3" s="17"/>
    </row>
    <row r="4" ht="38.1" customHeight="1" spans="1:7">
      <c r="A4" s="17">
        <v>2</v>
      </c>
      <c r="B4" s="17"/>
      <c r="C4" s="50" t="s">
        <v>656</v>
      </c>
      <c r="D4" s="17">
        <v>4</v>
      </c>
      <c r="E4" s="51"/>
      <c r="F4" s="51">
        <f t="shared" si="0"/>
        <v>0</v>
      </c>
      <c r="G4" s="17"/>
    </row>
    <row r="5" ht="38.1" customHeight="1" spans="1:7">
      <c r="A5" s="17">
        <v>3</v>
      </c>
      <c r="B5" s="17"/>
      <c r="C5" s="50" t="s">
        <v>657</v>
      </c>
      <c r="D5" s="17">
        <v>4</v>
      </c>
      <c r="E5" s="51"/>
      <c r="F5" s="51">
        <f t="shared" si="0"/>
        <v>0</v>
      </c>
      <c r="G5" s="17"/>
    </row>
    <row r="6" ht="38.1" customHeight="1" spans="1:7">
      <c r="A6" s="17">
        <v>4</v>
      </c>
      <c r="B6" s="17"/>
      <c r="C6" s="50" t="s">
        <v>658</v>
      </c>
      <c r="D6" s="17">
        <v>4</v>
      </c>
      <c r="E6" s="51"/>
      <c r="F6" s="51">
        <f t="shared" si="0"/>
        <v>0</v>
      </c>
      <c r="G6" s="17"/>
    </row>
    <row r="7" ht="38.1" customHeight="1" spans="1:7">
      <c r="A7" s="17">
        <v>5</v>
      </c>
      <c r="B7" s="17" t="s">
        <v>649</v>
      </c>
      <c r="C7" s="50" t="s">
        <v>655</v>
      </c>
      <c r="D7" s="52">
        <f>D3*20</f>
        <v>80</v>
      </c>
      <c r="E7" s="51"/>
      <c r="F7" s="51">
        <f t="shared" si="0"/>
        <v>0</v>
      </c>
      <c r="G7" s="17"/>
    </row>
    <row r="8" ht="38.1" customHeight="1" spans="1:7">
      <c r="A8" s="17">
        <v>6</v>
      </c>
      <c r="B8" s="17"/>
      <c r="C8" s="50" t="s">
        <v>656</v>
      </c>
      <c r="D8" s="52">
        <f>D4*20</f>
        <v>80</v>
      </c>
      <c r="E8" s="51"/>
      <c r="F8" s="51">
        <f t="shared" si="0"/>
        <v>0</v>
      </c>
      <c r="G8" s="17"/>
    </row>
    <row r="9" ht="38.1" customHeight="1" spans="1:7">
      <c r="A9" s="17">
        <v>7</v>
      </c>
      <c r="B9" s="17"/>
      <c r="C9" s="50" t="s">
        <v>657</v>
      </c>
      <c r="D9" s="52">
        <f>D5*20</f>
        <v>80</v>
      </c>
      <c r="E9" s="51"/>
      <c r="F9" s="51">
        <f t="shared" si="0"/>
        <v>0</v>
      </c>
      <c r="G9" s="17"/>
    </row>
    <row r="10" ht="38.1" customHeight="1" spans="1:7">
      <c r="A10" s="17">
        <v>8</v>
      </c>
      <c r="B10" s="17"/>
      <c r="C10" s="50" t="s">
        <v>658</v>
      </c>
      <c r="D10" s="52">
        <f>D6*20</f>
        <v>80</v>
      </c>
      <c r="E10" s="51"/>
      <c r="F10" s="51">
        <f t="shared" si="0"/>
        <v>0</v>
      </c>
      <c r="G10" s="17"/>
    </row>
    <row r="11" s="48" customFormat="1" ht="42.95" customHeight="1" spans="1:7">
      <c r="A11" s="53" t="s">
        <v>63</v>
      </c>
      <c r="B11" s="54"/>
      <c r="C11" s="54"/>
      <c r="D11" s="55"/>
      <c r="E11" s="56"/>
      <c r="F11" s="56">
        <f>SUM(F3:F10)</f>
        <v>0</v>
      </c>
      <c r="G11" s="57"/>
    </row>
  </sheetData>
  <mergeCells count="6">
    <mergeCell ref="A1:G1"/>
    <mergeCell ref="A11:D11"/>
    <mergeCell ref="B3:B6"/>
    <mergeCell ref="B7:B10"/>
    <mergeCell ref="G3:G6"/>
    <mergeCell ref="G7:G10"/>
  </mergeCells>
  <pageMargins left="0.75" right="0.75" top="1" bottom="1" header="0.5" footer="0.5"/>
  <pageSetup paperSize="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建筑设备检测"/>
  <dimension ref="A1:I32"/>
  <sheetViews>
    <sheetView workbookViewId="0">
      <pane ySplit="2" topLeftCell="A22" activePane="bottomLeft" state="frozen"/>
      <selection/>
      <selection pane="bottomLeft" activeCell="G3" sqref="G3:G31"/>
    </sheetView>
  </sheetViews>
  <sheetFormatPr defaultColWidth="8.875" defaultRowHeight="13.5"/>
  <cols>
    <col min="1" max="1" width="5.625" style="25" customWidth="1"/>
    <col min="2" max="2" width="14" style="13" customWidth="1"/>
    <col min="3" max="3" width="16.125" style="13" customWidth="1"/>
    <col min="4" max="4" width="55.125" style="13" customWidth="1"/>
    <col min="5" max="5" width="4.5" style="13" customWidth="1"/>
    <col min="6" max="6" width="8.75" style="13" customWidth="1"/>
    <col min="7" max="7" width="10.25" style="13" customWidth="1"/>
    <col min="8" max="8" width="13.75" style="13" customWidth="1"/>
    <col min="9" max="9" width="16.5" style="13" customWidth="1"/>
    <col min="10" max="16384" width="8.875" style="13"/>
  </cols>
  <sheetData>
    <row r="1" ht="30" customHeight="1" spans="1:9">
      <c r="A1" s="14" t="s">
        <v>659</v>
      </c>
      <c r="B1" s="14"/>
      <c r="C1" s="14"/>
      <c r="D1" s="14"/>
      <c r="E1" s="14"/>
      <c r="F1" s="14"/>
      <c r="G1" s="14"/>
      <c r="H1" s="14"/>
      <c r="I1" s="14"/>
    </row>
    <row r="2" s="23" customFormat="1" ht="27" customHeight="1" spans="1:9">
      <c r="A2" s="26" t="s">
        <v>1</v>
      </c>
      <c r="B2" s="19" t="s">
        <v>469</v>
      </c>
      <c r="C2" s="27"/>
      <c r="D2" s="19" t="s">
        <v>660</v>
      </c>
      <c r="E2" s="19" t="s">
        <v>661</v>
      </c>
      <c r="F2" s="19" t="s">
        <v>662</v>
      </c>
      <c r="G2" s="16" t="s">
        <v>27</v>
      </c>
      <c r="H2" s="16" t="s">
        <v>28</v>
      </c>
      <c r="I2" s="22" t="s">
        <v>4</v>
      </c>
    </row>
    <row r="3" s="24" customFormat="1" ht="84" spans="1:9">
      <c r="A3" s="28">
        <v>1</v>
      </c>
      <c r="B3" s="17" t="s">
        <v>663</v>
      </c>
      <c r="C3" s="17" t="s">
        <v>664</v>
      </c>
      <c r="D3" s="29" t="s">
        <v>665</v>
      </c>
      <c r="E3" s="17" t="s">
        <v>666</v>
      </c>
      <c r="F3" s="30">
        <v>143</v>
      </c>
      <c r="G3" s="31"/>
      <c r="H3" s="31">
        <f t="shared" ref="H3:H31" si="0">+F3*G3</f>
        <v>0</v>
      </c>
      <c r="I3" s="41"/>
    </row>
    <row r="4" s="24" customFormat="1" ht="48" spans="1:9">
      <c r="A4" s="28">
        <v>2</v>
      </c>
      <c r="B4" s="17" t="s">
        <v>667</v>
      </c>
      <c r="C4" s="17" t="s">
        <v>668</v>
      </c>
      <c r="D4" s="32" t="s">
        <v>669</v>
      </c>
      <c r="E4" s="17" t="s">
        <v>670</v>
      </c>
      <c r="F4" s="30">
        <v>10</v>
      </c>
      <c r="G4" s="31"/>
      <c r="H4" s="31">
        <f t="shared" si="0"/>
        <v>0</v>
      </c>
      <c r="I4" s="41"/>
    </row>
    <row r="5" s="24" customFormat="1" ht="33" customHeight="1" spans="1:9">
      <c r="A5" s="28">
        <v>3</v>
      </c>
      <c r="B5" s="33"/>
      <c r="C5" s="17" t="s">
        <v>671</v>
      </c>
      <c r="D5" s="29" t="s">
        <v>672</v>
      </c>
      <c r="E5" s="17" t="s">
        <v>374</v>
      </c>
      <c r="F5" s="30">
        <v>1</v>
      </c>
      <c r="G5" s="31"/>
      <c r="H5" s="31">
        <f t="shared" si="0"/>
        <v>0</v>
      </c>
      <c r="I5" s="41"/>
    </row>
    <row r="6" s="24" customFormat="1" ht="33" customHeight="1" spans="1:9">
      <c r="A6" s="28">
        <v>4</v>
      </c>
      <c r="B6" s="17" t="s">
        <v>673</v>
      </c>
      <c r="C6" s="17" t="s">
        <v>674</v>
      </c>
      <c r="D6" s="29" t="s">
        <v>675</v>
      </c>
      <c r="E6" s="17" t="s">
        <v>622</v>
      </c>
      <c r="F6" s="30">
        <v>16</v>
      </c>
      <c r="G6" s="31"/>
      <c r="H6" s="31">
        <f t="shared" si="0"/>
        <v>0</v>
      </c>
      <c r="I6" s="42"/>
    </row>
    <row r="7" s="24" customFormat="1" ht="33" customHeight="1" spans="1:9">
      <c r="A7" s="28">
        <v>5</v>
      </c>
      <c r="B7" s="33"/>
      <c r="C7" s="17" t="s">
        <v>676</v>
      </c>
      <c r="D7" s="34"/>
      <c r="E7" s="17" t="s">
        <v>622</v>
      </c>
      <c r="F7" s="30">
        <v>8</v>
      </c>
      <c r="G7" s="31"/>
      <c r="H7" s="31">
        <f t="shared" si="0"/>
        <v>0</v>
      </c>
      <c r="I7" s="43"/>
    </row>
    <row r="8" s="24" customFormat="1" ht="33" customHeight="1" spans="1:9">
      <c r="A8" s="28">
        <v>6</v>
      </c>
      <c r="B8" s="33"/>
      <c r="C8" s="17" t="s">
        <v>677</v>
      </c>
      <c r="D8" s="34"/>
      <c r="E8" s="17" t="s">
        <v>622</v>
      </c>
      <c r="F8" s="30">
        <v>4</v>
      </c>
      <c r="G8" s="31"/>
      <c r="H8" s="31">
        <f t="shared" si="0"/>
        <v>0</v>
      </c>
      <c r="I8" s="43"/>
    </row>
    <row r="9" s="24" customFormat="1" ht="33" customHeight="1" spans="1:9">
      <c r="A9" s="28">
        <v>7</v>
      </c>
      <c r="B9" s="33"/>
      <c r="C9" s="17" t="s">
        <v>678</v>
      </c>
      <c r="D9" s="34"/>
      <c r="E9" s="17" t="s">
        <v>622</v>
      </c>
      <c r="F9" s="30">
        <v>3</v>
      </c>
      <c r="G9" s="31"/>
      <c r="H9" s="31">
        <f t="shared" si="0"/>
        <v>0</v>
      </c>
      <c r="I9" s="43"/>
    </row>
    <row r="10" s="24" customFormat="1" ht="33" customHeight="1" spans="1:9">
      <c r="A10" s="28">
        <v>8</v>
      </c>
      <c r="B10" s="33"/>
      <c r="C10" s="17" t="s">
        <v>679</v>
      </c>
      <c r="D10" s="32" t="s">
        <v>680</v>
      </c>
      <c r="E10" s="17" t="s">
        <v>627</v>
      </c>
      <c r="F10" s="30">
        <v>1</v>
      </c>
      <c r="G10" s="31"/>
      <c r="H10" s="31">
        <f t="shared" si="0"/>
        <v>0</v>
      </c>
      <c r="I10" s="41"/>
    </row>
    <row r="11" s="24" customFormat="1" ht="33" customHeight="1" spans="1:9">
      <c r="A11" s="28">
        <v>9</v>
      </c>
      <c r="B11" s="17" t="s">
        <v>681</v>
      </c>
      <c r="C11" s="17" t="s">
        <v>682</v>
      </c>
      <c r="D11" s="29" t="s">
        <v>683</v>
      </c>
      <c r="E11" s="17" t="s">
        <v>622</v>
      </c>
      <c r="F11" s="30">
        <v>27</v>
      </c>
      <c r="G11" s="31"/>
      <c r="H11" s="31">
        <f t="shared" si="0"/>
        <v>0</v>
      </c>
      <c r="I11" s="44"/>
    </row>
    <row r="12" s="24" customFormat="1" ht="33" customHeight="1" spans="1:9">
      <c r="A12" s="28">
        <v>10</v>
      </c>
      <c r="B12" s="33"/>
      <c r="C12" s="17" t="s">
        <v>684</v>
      </c>
      <c r="D12" s="34"/>
      <c r="E12" s="17" t="s">
        <v>622</v>
      </c>
      <c r="F12" s="30">
        <v>1</v>
      </c>
      <c r="G12" s="31"/>
      <c r="H12" s="31">
        <f t="shared" si="0"/>
        <v>0</v>
      </c>
      <c r="I12" s="45"/>
    </row>
    <row r="13" s="24" customFormat="1" ht="33" customHeight="1" spans="1:9">
      <c r="A13" s="28">
        <v>11</v>
      </c>
      <c r="B13" s="33"/>
      <c r="C13" s="17" t="s">
        <v>679</v>
      </c>
      <c r="D13" s="32" t="s">
        <v>680</v>
      </c>
      <c r="E13" s="17" t="s">
        <v>627</v>
      </c>
      <c r="F13" s="30">
        <v>1</v>
      </c>
      <c r="G13" s="31"/>
      <c r="H13" s="31">
        <f t="shared" si="0"/>
        <v>0</v>
      </c>
      <c r="I13" s="41"/>
    </row>
    <row r="14" s="24" customFormat="1" ht="33" customHeight="1" spans="1:9">
      <c r="A14" s="28">
        <v>12</v>
      </c>
      <c r="B14" s="17" t="s">
        <v>685</v>
      </c>
      <c r="C14" s="17" t="s">
        <v>686</v>
      </c>
      <c r="D14" s="29" t="s">
        <v>675</v>
      </c>
      <c r="E14" s="17" t="s">
        <v>622</v>
      </c>
      <c r="F14" s="30">
        <v>3</v>
      </c>
      <c r="G14" s="31"/>
      <c r="H14" s="31">
        <f t="shared" si="0"/>
        <v>0</v>
      </c>
      <c r="I14" s="42"/>
    </row>
    <row r="15" s="24" customFormat="1" ht="33" customHeight="1" spans="1:9">
      <c r="A15" s="28">
        <v>13</v>
      </c>
      <c r="B15" s="33"/>
      <c r="C15" s="17" t="s">
        <v>687</v>
      </c>
      <c r="D15" s="34"/>
      <c r="E15" s="17" t="s">
        <v>622</v>
      </c>
      <c r="F15" s="30">
        <v>3</v>
      </c>
      <c r="G15" s="31"/>
      <c r="H15" s="31">
        <f t="shared" si="0"/>
        <v>0</v>
      </c>
      <c r="I15" s="43"/>
    </row>
    <row r="16" s="24" customFormat="1" ht="33" customHeight="1" spans="1:9">
      <c r="A16" s="28">
        <v>14</v>
      </c>
      <c r="B16" s="33"/>
      <c r="C16" s="17" t="s">
        <v>688</v>
      </c>
      <c r="D16" s="34"/>
      <c r="E16" s="17" t="s">
        <v>622</v>
      </c>
      <c r="F16" s="30">
        <v>3</v>
      </c>
      <c r="G16" s="31"/>
      <c r="H16" s="31">
        <f t="shared" si="0"/>
        <v>0</v>
      </c>
      <c r="I16" s="43"/>
    </row>
    <row r="17" s="24" customFormat="1" ht="33" customHeight="1" spans="1:9">
      <c r="A17" s="28">
        <v>15</v>
      </c>
      <c r="B17" s="33"/>
      <c r="C17" s="17" t="s">
        <v>689</v>
      </c>
      <c r="D17" s="34"/>
      <c r="E17" s="17" t="s">
        <v>622</v>
      </c>
      <c r="F17" s="30">
        <v>3</v>
      </c>
      <c r="G17" s="31"/>
      <c r="H17" s="31">
        <f t="shared" si="0"/>
        <v>0</v>
      </c>
      <c r="I17" s="43"/>
    </row>
    <row r="18" s="24" customFormat="1" ht="33" customHeight="1" spans="1:9">
      <c r="A18" s="28">
        <v>16</v>
      </c>
      <c r="B18" s="33"/>
      <c r="C18" s="17" t="s">
        <v>679</v>
      </c>
      <c r="D18" s="32" t="s">
        <v>680</v>
      </c>
      <c r="E18" s="17" t="s">
        <v>627</v>
      </c>
      <c r="F18" s="30">
        <v>1</v>
      </c>
      <c r="G18" s="31"/>
      <c r="H18" s="31">
        <f t="shared" si="0"/>
        <v>0</v>
      </c>
      <c r="I18" s="41"/>
    </row>
    <row r="19" s="24" customFormat="1" ht="33" customHeight="1" spans="1:9">
      <c r="A19" s="28">
        <v>17</v>
      </c>
      <c r="B19" s="17" t="s">
        <v>690</v>
      </c>
      <c r="C19" s="17" t="s">
        <v>691</v>
      </c>
      <c r="D19" s="32" t="s">
        <v>675</v>
      </c>
      <c r="E19" s="17" t="s">
        <v>40</v>
      </c>
      <c r="F19" s="30">
        <v>4</v>
      </c>
      <c r="G19" s="31"/>
      <c r="H19" s="31">
        <f t="shared" si="0"/>
        <v>0</v>
      </c>
      <c r="I19" s="42"/>
    </row>
    <row r="20" s="24" customFormat="1" ht="33" customHeight="1" spans="1:9">
      <c r="A20" s="28">
        <v>18</v>
      </c>
      <c r="B20" s="33"/>
      <c r="C20" s="17" t="s">
        <v>692</v>
      </c>
      <c r="D20" s="32" t="s">
        <v>680</v>
      </c>
      <c r="E20" s="17" t="s">
        <v>627</v>
      </c>
      <c r="F20" s="30">
        <v>1</v>
      </c>
      <c r="G20" s="31"/>
      <c r="H20" s="31">
        <f t="shared" si="0"/>
        <v>0</v>
      </c>
      <c r="I20" s="41"/>
    </row>
    <row r="21" s="24" customFormat="1" ht="33" customHeight="1" spans="1:9">
      <c r="A21" s="28">
        <v>19</v>
      </c>
      <c r="B21" s="17" t="s">
        <v>693</v>
      </c>
      <c r="C21" s="17" t="s">
        <v>694</v>
      </c>
      <c r="D21" s="29" t="s">
        <v>675</v>
      </c>
      <c r="E21" s="17" t="s">
        <v>695</v>
      </c>
      <c r="F21" s="30">
        <v>1</v>
      </c>
      <c r="G21" s="31"/>
      <c r="H21" s="31">
        <f t="shared" si="0"/>
        <v>0</v>
      </c>
      <c r="I21" s="42"/>
    </row>
    <row r="22" s="24" customFormat="1" ht="33" customHeight="1" spans="1:9">
      <c r="A22" s="28">
        <v>20</v>
      </c>
      <c r="B22" s="33"/>
      <c r="C22" s="17" t="s">
        <v>692</v>
      </c>
      <c r="D22" s="29" t="s">
        <v>680</v>
      </c>
      <c r="E22" s="17" t="s">
        <v>627</v>
      </c>
      <c r="F22" s="30">
        <v>1</v>
      </c>
      <c r="G22" s="31"/>
      <c r="H22" s="31">
        <f t="shared" si="0"/>
        <v>0</v>
      </c>
      <c r="I22" s="41"/>
    </row>
    <row r="23" s="24" customFormat="1" ht="33" customHeight="1" spans="1:9">
      <c r="A23" s="28">
        <v>21</v>
      </c>
      <c r="B23" s="17" t="s">
        <v>696</v>
      </c>
      <c r="C23" s="17" t="s">
        <v>697</v>
      </c>
      <c r="D23" s="29" t="s">
        <v>675</v>
      </c>
      <c r="E23" s="17" t="s">
        <v>622</v>
      </c>
      <c r="F23" s="30">
        <v>27</v>
      </c>
      <c r="G23" s="31"/>
      <c r="H23" s="31">
        <f t="shared" si="0"/>
        <v>0</v>
      </c>
      <c r="I23" s="41"/>
    </row>
    <row r="24" s="24" customFormat="1" ht="33" customHeight="1" spans="1:9">
      <c r="A24" s="28">
        <v>22</v>
      </c>
      <c r="B24" s="33"/>
      <c r="C24" s="17" t="s">
        <v>698</v>
      </c>
      <c r="D24" s="29" t="s">
        <v>675</v>
      </c>
      <c r="E24" s="17" t="s">
        <v>622</v>
      </c>
      <c r="F24" s="30">
        <v>3</v>
      </c>
      <c r="G24" s="31"/>
      <c r="H24" s="31">
        <f t="shared" si="0"/>
        <v>0</v>
      </c>
      <c r="I24" s="41"/>
    </row>
    <row r="25" s="24" customFormat="1" ht="33" customHeight="1" spans="1:9">
      <c r="A25" s="28">
        <v>23</v>
      </c>
      <c r="B25" s="17" t="s">
        <v>699</v>
      </c>
      <c r="C25" s="17" t="s">
        <v>700</v>
      </c>
      <c r="D25" s="29" t="s">
        <v>701</v>
      </c>
      <c r="E25" s="17" t="s">
        <v>40</v>
      </c>
      <c r="F25" s="30">
        <v>55</v>
      </c>
      <c r="G25" s="31"/>
      <c r="H25" s="31">
        <f t="shared" si="0"/>
        <v>0</v>
      </c>
      <c r="I25" s="42"/>
    </row>
    <row r="26" s="24" customFormat="1" ht="33" customHeight="1" spans="1:9">
      <c r="A26" s="28">
        <v>24</v>
      </c>
      <c r="B26" s="17" t="s">
        <v>702</v>
      </c>
      <c r="C26" s="17" t="s">
        <v>697</v>
      </c>
      <c r="D26" s="29" t="s">
        <v>675</v>
      </c>
      <c r="E26" s="17" t="s">
        <v>622</v>
      </c>
      <c r="F26" s="30">
        <v>3</v>
      </c>
      <c r="G26" s="31"/>
      <c r="H26" s="31">
        <f t="shared" si="0"/>
        <v>0</v>
      </c>
      <c r="I26" s="41"/>
    </row>
    <row r="27" s="24" customFormat="1" ht="33" customHeight="1" spans="1:9">
      <c r="A27" s="28">
        <v>25</v>
      </c>
      <c r="B27" s="33"/>
      <c r="C27" s="17" t="s">
        <v>698</v>
      </c>
      <c r="D27" s="29" t="s">
        <v>675</v>
      </c>
      <c r="E27" s="17" t="s">
        <v>622</v>
      </c>
      <c r="F27" s="30">
        <v>3</v>
      </c>
      <c r="G27" s="31"/>
      <c r="H27" s="31">
        <f t="shared" si="0"/>
        <v>0</v>
      </c>
      <c r="I27" s="41"/>
    </row>
    <row r="28" s="24" customFormat="1" ht="33" customHeight="1" spans="1:9">
      <c r="A28" s="28">
        <v>26</v>
      </c>
      <c r="B28" s="17" t="s">
        <v>703</v>
      </c>
      <c r="C28" s="17" t="s">
        <v>704</v>
      </c>
      <c r="D28" s="29" t="s">
        <v>705</v>
      </c>
      <c r="E28" s="17" t="s">
        <v>374</v>
      </c>
      <c r="F28" s="30">
        <v>1</v>
      </c>
      <c r="G28" s="31"/>
      <c r="H28" s="31">
        <f t="shared" si="0"/>
        <v>0</v>
      </c>
      <c r="I28" s="46"/>
    </row>
    <row r="29" s="24" customFormat="1" ht="33" customHeight="1" spans="1:9">
      <c r="A29" s="28">
        <v>27</v>
      </c>
      <c r="B29" s="35" t="s">
        <v>706</v>
      </c>
      <c r="C29" s="35" t="s">
        <v>707</v>
      </c>
      <c r="D29" s="36" t="s">
        <v>708</v>
      </c>
      <c r="E29" s="35" t="s">
        <v>374</v>
      </c>
      <c r="F29" s="37">
        <v>1</v>
      </c>
      <c r="G29" s="31"/>
      <c r="H29" s="31">
        <f t="shared" si="0"/>
        <v>0</v>
      </c>
      <c r="I29" s="44"/>
    </row>
    <row r="30" s="24" customFormat="1" ht="33" customHeight="1" spans="1:9">
      <c r="A30" s="28">
        <v>28</v>
      </c>
      <c r="B30" s="28" t="s">
        <v>709</v>
      </c>
      <c r="C30" s="17" t="s">
        <v>710</v>
      </c>
      <c r="D30" s="17" t="s">
        <v>711</v>
      </c>
      <c r="E30" s="17" t="s">
        <v>622</v>
      </c>
      <c r="F30" s="30">
        <v>1</v>
      </c>
      <c r="G30" s="31"/>
      <c r="H30" s="31">
        <f t="shared" si="0"/>
        <v>0</v>
      </c>
      <c r="I30" s="17"/>
    </row>
    <row r="31" s="24" customFormat="1" ht="33" customHeight="1" spans="1:9">
      <c r="A31" s="28">
        <v>29</v>
      </c>
      <c r="B31" s="38" t="s">
        <v>712</v>
      </c>
      <c r="C31" s="17" t="s">
        <v>704</v>
      </c>
      <c r="D31" s="17" t="s">
        <v>713</v>
      </c>
      <c r="E31" s="17" t="s">
        <v>456</v>
      </c>
      <c r="F31" s="30">
        <v>21111.47</v>
      </c>
      <c r="G31" s="18"/>
      <c r="H31" s="31">
        <f t="shared" si="0"/>
        <v>0</v>
      </c>
      <c r="I31" s="17"/>
    </row>
    <row r="32" s="24" customFormat="1" ht="26.1" customHeight="1" spans="1:9">
      <c r="A32" s="39" t="s">
        <v>3</v>
      </c>
      <c r="B32" s="39"/>
      <c r="C32" s="39"/>
      <c r="D32" s="39"/>
      <c r="E32" s="39"/>
      <c r="F32" s="39"/>
      <c r="G32" s="40"/>
      <c r="H32" s="40">
        <f>SUM(H3:H31)</f>
        <v>0</v>
      </c>
      <c r="I32" s="47"/>
    </row>
  </sheetData>
  <mergeCells count="17">
    <mergeCell ref="A1:I1"/>
    <mergeCell ref="B2:C2"/>
    <mergeCell ref="A32:F32"/>
    <mergeCell ref="B4:B5"/>
    <mergeCell ref="B6:B10"/>
    <mergeCell ref="B11:B13"/>
    <mergeCell ref="B14:B18"/>
    <mergeCell ref="B19:B20"/>
    <mergeCell ref="B21:B22"/>
    <mergeCell ref="B23:B24"/>
    <mergeCell ref="B26:B27"/>
    <mergeCell ref="D6:D9"/>
    <mergeCell ref="D11:D12"/>
    <mergeCell ref="D14:D17"/>
    <mergeCell ref="I6:I9"/>
    <mergeCell ref="I11:I12"/>
    <mergeCell ref="I14:I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H5"/>
  <sheetViews>
    <sheetView workbookViewId="0">
      <selection activeCell="F3" sqref="F3"/>
    </sheetView>
  </sheetViews>
  <sheetFormatPr defaultColWidth="8.875" defaultRowHeight="13.5" outlineLevelRow="4" outlineLevelCol="7"/>
  <cols>
    <col min="1" max="1" width="7.125" style="13" customWidth="1"/>
    <col min="2" max="2" width="15.5" style="13" customWidth="1"/>
    <col min="3" max="3" width="37.875" style="13" customWidth="1"/>
    <col min="4" max="4" width="9.125" style="13" customWidth="1"/>
    <col min="5" max="5" width="11.75" style="13" customWidth="1"/>
    <col min="6" max="7" width="12.25" style="13" customWidth="1"/>
    <col min="8" max="8" width="16.125" style="13" customWidth="1"/>
    <col min="9" max="16384" width="8.875" style="13"/>
  </cols>
  <sheetData>
    <row r="1" ht="45.95" customHeight="1" spans="1:8">
      <c r="A1" s="14" t="s">
        <v>714</v>
      </c>
      <c r="B1" s="14"/>
      <c r="C1" s="14"/>
      <c r="D1" s="14"/>
      <c r="E1" s="14"/>
      <c r="F1" s="14"/>
      <c r="G1" s="14"/>
      <c r="H1" s="14"/>
    </row>
    <row r="2" ht="36" customHeight="1" spans="1:8">
      <c r="A2" s="15" t="s">
        <v>1</v>
      </c>
      <c r="B2" s="15" t="s">
        <v>469</v>
      </c>
      <c r="C2" s="15" t="s">
        <v>660</v>
      </c>
      <c r="D2" s="15" t="s">
        <v>661</v>
      </c>
      <c r="E2" s="15" t="s">
        <v>662</v>
      </c>
      <c r="F2" s="16" t="s">
        <v>27</v>
      </c>
      <c r="G2" s="16" t="s">
        <v>28</v>
      </c>
      <c r="H2" s="15" t="s">
        <v>4</v>
      </c>
    </row>
    <row r="3" ht="54.95" customHeight="1" spans="1:8">
      <c r="A3" s="17">
        <v>1</v>
      </c>
      <c r="B3" s="17" t="s">
        <v>715</v>
      </c>
      <c r="C3" s="17" t="s">
        <v>716</v>
      </c>
      <c r="D3" s="17" t="s">
        <v>456</v>
      </c>
      <c r="E3" s="17">
        <v>21111.47</v>
      </c>
      <c r="F3" s="18"/>
      <c r="G3" s="18">
        <f>+E3*F3</f>
        <v>0</v>
      </c>
      <c r="H3" s="17"/>
    </row>
    <row r="4" ht="27.95" customHeight="1" spans="1:8">
      <c r="A4" s="19" t="s">
        <v>3</v>
      </c>
      <c r="B4" s="19"/>
      <c r="C4" s="19"/>
      <c r="D4" s="19"/>
      <c r="E4" s="19"/>
      <c r="F4" s="20"/>
      <c r="G4" s="21">
        <f>G3</f>
        <v>0</v>
      </c>
      <c r="H4" s="22"/>
    </row>
    <row r="5" ht="27.95" customHeight="1"/>
  </sheetData>
  <mergeCells count="2">
    <mergeCell ref="A1:H1"/>
    <mergeCell ref="A4:E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W9"/>
  <sheetViews>
    <sheetView workbookViewId="0">
      <selection activeCell="G3" sqref="G3:G7"/>
    </sheetView>
  </sheetViews>
  <sheetFormatPr defaultColWidth="8.875" defaultRowHeight="13.5"/>
  <cols>
    <col min="1" max="1" width="7.125" customWidth="1"/>
    <col min="2" max="2" width="12.25" customWidth="1"/>
    <col min="3" max="3" width="13.125" customWidth="1"/>
    <col min="4" max="4" width="37.875" customWidth="1"/>
    <col min="5" max="5" width="9.125" customWidth="1"/>
    <col min="6" max="6" width="11.75" customWidth="1"/>
    <col min="7" max="8" width="12.25" customWidth="1"/>
    <col min="9" max="9" width="16.125" customWidth="1"/>
  </cols>
  <sheetData>
    <row r="1" ht="45.95" customHeight="1" spans="1:9">
      <c r="A1" s="1" t="s">
        <v>717</v>
      </c>
      <c r="B1" s="1"/>
      <c r="C1" s="1"/>
      <c r="D1" s="1"/>
      <c r="E1" s="1"/>
      <c r="F1" s="1"/>
      <c r="G1" s="1"/>
      <c r="H1" s="1"/>
      <c r="I1" s="1"/>
    </row>
    <row r="2" ht="36" customHeight="1" spans="1:9">
      <c r="A2" s="2" t="s">
        <v>1</v>
      </c>
      <c r="B2" s="2" t="s">
        <v>468</v>
      </c>
      <c r="C2" s="2" t="s">
        <v>469</v>
      </c>
      <c r="D2" s="2" t="s">
        <v>660</v>
      </c>
      <c r="E2" s="2" t="s">
        <v>661</v>
      </c>
      <c r="F2" s="2" t="s">
        <v>662</v>
      </c>
      <c r="G2" s="3" t="s">
        <v>27</v>
      </c>
      <c r="H2" s="3" t="s">
        <v>28</v>
      </c>
      <c r="I2" s="2" t="s">
        <v>4</v>
      </c>
    </row>
    <row r="3" ht="60" customHeight="1" spans="1:23">
      <c r="A3" s="4">
        <v>1</v>
      </c>
      <c r="B3" s="4" t="s">
        <v>718</v>
      </c>
      <c r="C3" s="4" t="s">
        <v>719</v>
      </c>
      <c r="D3" s="4" t="s">
        <v>720</v>
      </c>
      <c r="E3" s="4" t="s">
        <v>55</v>
      </c>
      <c r="F3" s="4">
        <v>4</v>
      </c>
      <c r="G3" s="5"/>
      <c r="H3" s="5">
        <f>F3*G3</f>
        <v>0</v>
      </c>
      <c r="I3" s="4"/>
      <c r="M3" s="10"/>
      <c r="N3" s="11"/>
      <c r="O3" s="11"/>
      <c r="P3" s="11"/>
      <c r="Q3" s="11"/>
      <c r="R3" s="11"/>
      <c r="S3" s="11"/>
      <c r="T3" s="11"/>
      <c r="U3" s="11"/>
      <c r="V3" s="11"/>
      <c r="W3" s="11"/>
    </row>
    <row r="4" ht="60" customHeight="1" spans="1:23">
      <c r="A4" s="4">
        <v>2</v>
      </c>
      <c r="B4" s="4" t="s">
        <v>721</v>
      </c>
      <c r="C4" s="4" t="s">
        <v>722</v>
      </c>
      <c r="D4" s="4" t="s">
        <v>723</v>
      </c>
      <c r="E4" s="4" t="s">
        <v>55</v>
      </c>
      <c r="F4" s="4">
        <v>1</v>
      </c>
      <c r="G4" s="5"/>
      <c r="H4" s="5">
        <f>F4*G4</f>
        <v>0</v>
      </c>
      <c r="I4" s="4"/>
      <c r="M4" s="10"/>
      <c r="N4" s="11"/>
      <c r="O4" s="11"/>
      <c r="P4" s="11"/>
      <c r="Q4" s="11"/>
      <c r="R4" s="11"/>
      <c r="S4" s="11"/>
      <c r="T4" s="11"/>
      <c r="U4" s="11"/>
      <c r="V4" s="11"/>
      <c r="W4" s="11"/>
    </row>
    <row r="5" ht="60" customHeight="1" spans="1:23">
      <c r="A5" s="4">
        <v>3</v>
      </c>
      <c r="B5" s="4" t="s">
        <v>724</v>
      </c>
      <c r="C5" s="4" t="s">
        <v>725</v>
      </c>
      <c r="D5" s="4" t="s">
        <v>726</v>
      </c>
      <c r="E5" s="6" t="s">
        <v>40</v>
      </c>
      <c r="F5" s="4">
        <v>22</v>
      </c>
      <c r="G5" s="5"/>
      <c r="H5" s="5">
        <f>F5*G5</f>
        <v>0</v>
      </c>
      <c r="I5" s="4"/>
      <c r="M5" s="10"/>
      <c r="N5" s="11"/>
      <c r="O5" s="11"/>
      <c r="P5" s="11"/>
      <c r="Q5" s="11"/>
      <c r="R5" s="11"/>
      <c r="S5" s="11"/>
      <c r="T5" s="11"/>
      <c r="U5" s="11"/>
      <c r="V5" s="11"/>
      <c r="W5" s="11"/>
    </row>
    <row r="6" ht="60" customHeight="1" spans="1:23">
      <c r="A6" s="4">
        <v>4</v>
      </c>
      <c r="B6" s="4"/>
      <c r="C6" s="4" t="s">
        <v>727</v>
      </c>
      <c r="D6" s="4" t="s">
        <v>726</v>
      </c>
      <c r="E6" s="6" t="s">
        <v>40</v>
      </c>
      <c r="F6" s="4">
        <v>22</v>
      </c>
      <c r="G6" s="5"/>
      <c r="H6" s="5">
        <f>F6*G6</f>
        <v>0</v>
      </c>
      <c r="I6" s="4"/>
      <c r="M6" s="10"/>
      <c r="N6" s="11"/>
      <c r="O6" s="11"/>
      <c r="P6" s="11"/>
      <c r="Q6" s="11"/>
      <c r="R6" s="11"/>
      <c r="S6" s="11"/>
      <c r="T6" s="11"/>
      <c r="U6" s="11"/>
      <c r="V6" s="11"/>
      <c r="W6" s="11"/>
    </row>
    <row r="7" ht="60" customHeight="1" spans="1:23">
      <c r="A7" s="4">
        <v>5</v>
      </c>
      <c r="B7" s="4" t="s">
        <v>728</v>
      </c>
      <c r="C7" s="4" t="s">
        <v>725</v>
      </c>
      <c r="D7" s="4" t="s">
        <v>729</v>
      </c>
      <c r="E7" s="6" t="s">
        <v>40</v>
      </c>
      <c r="F7" s="4">
        <v>39</v>
      </c>
      <c r="G7" s="5"/>
      <c r="H7" s="5">
        <f>F7*G7</f>
        <v>0</v>
      </c>
      <c r="I7" s="4"/>
      <c r="M7" s="10"/>
      <c r="N7" s="11"/>
      <c r="O7" s="11"/>
      <c r="P7" s="11"/>
      <c r="Q7" s="11"/>
      <c r="R7" s="11"/>
      <c r="S7" s="11"/>
      <c r="T7" s="11"/>
      <c r="U7" s="11"/>
      <c r="V7" s="11"/>
      <c r="W7" s="11"/>
    </row>
    <row r="8" ht="27.95" customHeight="1" spans="1:9">
      <c r="A8" s="7" t="s">
        <v>3</v>
      </c>
      <c r="B8" s="7"/>
      <c r="C8" s="7"/>
      <c r="D8" s="7"/>
      <c r="E8" s="7"/>
      <c r="F8" s="7"/>
      <c r="G8" s="8"/>
      <c r="H8" s="9">
        <f>SUM(H3:H7)</f>
        <v>0</v>
      </c>
      <c r="I8" s="12"/>
    </row>
    <row r="9" ht="27.95" customHeight="1"/>
  </sheetData>
  <mergeCells count="3">
    <mergeCell ref="A1:I1"/>
    <mergeCell ref="A8:F8"/>
    <mergeCell ref="B5:B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X15"/>
  <sheetViews>
    <sheetView view="pageBreakPreview" zoomScaleNormal="100" workbookViewId="0">
      <pane ySplit="2" topLeftCell="A3" activePane="bottomLeft" state="frozen"/>
      <selection/>
      <selection pane="bottomLeft" activeCell="G11" sqref="G11:G14"/>
    </sheetView>
  </sheetViews>
  <sheetFormatPr defaultColWidth="6.75" defaultRowHeight="13.5"/>
  <cols>
    <col min="1" max="1" width="7.25" style="282"/>
    <col min="2" max="2" width="15.625" style="134" customWidth="1"/>
    <col min="3" max="3" width="20.75" style="134" customWidth="1"/>
    <col min="4" max="4" width="35" style="134"/>
    <col min="5" max="5" width="6.625" style="134" customWidth="1"/>
    <col min="6" max="6" width="8.25" style="134" customWidth="1"/>
    <col min="7" max="7" width="10" style="283" customWidth="1"/>
    <col min="8" max="8" width="11.75" style="283" customWidth="1"/>
    <col min="9" max="9" width="15.75" style="284" customWidth="1"/>
    <col min="10" max="24" width="6.75" style="134"/>
    <col min="25" max="16384" width="6.75" style="162"/>
  </cols>
  <sheetData>
    <row r="1" s="280" customFormat="1" ht="39" customHeight="1" spans="1:9">
      <c r="A1" s="225" t="s">
        <v>21</v>
      </c>
      <c r="B1" s="225"/>
      <c r="C1" s="225"/>
      <c r="D1" s="225"/>
      <c r="E1" s="225"/>
      <c r="F1" s="225"/>
      <c r="G1" s="225"/>
      <c r="H1" s="225"/>
      <c r="I1" s="225"/>
    </row>
    <row r="2" s="281" customFormat="1" ht="38.1" customHeight="1" spans="1:24">
      <c r="A2" s="285" t="s">
        <v>1</v>
      </c>
      <c r="B2" s="186" t="s">
        <v>22</v>
      </c>
      <c r="C2" s="186" t="s">
        <v>23</v>
      </c>
      <c r="D2" s="186" t="s">
        <v>24</v>
      </c>
      <c r="E2" s="187" t="s">
        <v>25</v>
      </c>
      <c r="F2" s="15" t="s">
        <v>26</v>
      </c>
      <c r="G2" s="15" t="s">
        <v>27</v>
      </c>
      <c r="H2" s="15" t="s">
        <v>28</v>
      </c>
      <c r="I2" s="301" t="s">
        <v>4</v>
      </c>
      <c r="J2" s="302"/>
      <c r="K2" s="302"/>
      <c r="L2" s="302"/>
      <c r="M2" s="302"/>
      <c r="N2" s="302"/>
      <c r="O2" s="302"/>
      <c r="P2" s="302"/>
      <c r="Q2" s="302"/>
      <c r="R2" s="302"/>
      <c r="S2" s="302"/>
      <c r="T2" s="302"/>
      <c r="U2" s="302"/>
      <c r="V2" s="302"/>
      <c r="W2" s="302"/>
      <c r="X2" s="302"/>
    </row>
    <row r="3" s="281" customFormat="1" ht="38.1" customHeight="1" spans="1:24">
      <c r="A3" s="286" t="s">
        <v>29</v>
      </c>
      <c r="B3" s="286"/>
      <c r="C3" s="286"/>
      <c r="D3" s="286"/>
      <c r="E3" s="286"/>
      <c r="F3" s="286"/>
      <c r="G3" s="287"/>
      <c r="H3" s="287"/>
      <c r="I3" s="287"/>
      <c r="J3" s="302"/>
      <c r="K3" s="302"/>
      <c r="L3" s="302"/>
      <c r="M3" s="302"/>
      <c r="N3" s="302"/>
      <c r="O3" s="302"/>
      <c r="P3" s="302"/>
      <c r="Q3" s="302"/>
      <c r="R3" s="302"/>
      <c r="S3" s="302"/>
      <c r="T3" s="302"/>
      <c r="U3" s="302"/>
      <c r="V3" s="302"/>
      <c r="W3" s="302"/>
      <c r="X3" s="302"/>
    </row>
    <row r="4" ht="45" customHeight="1" spans="1:9">
      <c r="A4" s="288">
        <v>1</v>
      </c>
      <c r="B4" s="288" t="s">
        <v>30</v>
      </c>
      <c r="C4" s="288" t="s">
        <v>31</v>
      </c>
      <c r="D4" s="289" t="s">
        <v>32</v>
      </c>
      <c r="E4" s="288" t="s">
        <v>33</v>
      </c>
      <c r="F4" s="290">
        <v>4</v>
      </c>
      <c r="G4" s="291"/>
      <c r="H4" s="291">
        <f>+F4*G4</f>
        <v>0</v>
      </c>
      <c r="I4" s="288" t="s">
        <v>34</v>
      </c>
    </row>
    <row r="5" ht="32.1" customHeight="1" spans="1:9">
      <c r="A5" s="288">
        <v>2</v>
      </c>
      <c r="B5" s="17" t="s">
        <v>35</v>
      </c>
      <c r="C5" s="17" t="s">
        <v>36</v>
      </c>
      <c r="D5" s="292" t="s">
        <v>32</v>
      </c>
      <c r="E5" s="17" t="s">
        <v>33</v>
      </c>
      <c r="F5" s="30">
        <v>4</v>
      </c>
      <c r="G5" s="291"/>
      <c r="H5" s="291">
        <f t="shared" ref="H5:H9" si="0">+F5*G5</f>
        <v>0</v>
      </c>
      <c r="I5" s="288" t="s">
        <v>34</v>
      </c>
    </row>
    <row r="6" ht="42" customHeight="1" spans="1:9">
      <c r="A6" s="288">
        <v>3</v>
      </c>
      <c r="B6" s="17" t="s">
        <v>37</v>
      </c>
      <c r="C6" s="17" t="s">
        <v>38</v>
      </c>
      <c r="D6" s="293" t="s">
        <v>39</v>
      </c>
      <c r="E6" s="294" t="s">
        <v>40</v>
      </c>
      <c r="F6" s="30">
        <v>3</v>
      </c>
      <c r="G6" s="291"/>
      <c r="H6" s="291">
        <f t="shared" si="0"/>
        <v>0</v>
      </c>
      <c r="I6" s="17" t="s">
        <v>34</v>
      </c>
    </row>
    <row r="7" ht="32.1" customHeight="1" spans="1:9">
      <c r="A7" s="288">
        <v>4</v>
      </c>
      <c r="B7" s="17" t="s">
        <v>41</v>
      </c>
      <c r="C7" s="17" t="s">
        <v>42</v>
      </c>
      <c r="D7" s="292" t="s">
        <v>43</v>
      </c>
      <c r="E7" s="17" t="s">
        <v>33</v>
      </c>
      <c r="F7" s="30">
        <v>150</v>
      </c>
      <c r="G7" s="291"/>
      <c r="H7" s="291">
        <f t="shared" si="0"/>
        <v>0</v>
      </c>
      <c r="I7" s="17"/>
    </row>
    <row r="8" ht="32.1" customHeight="1" spans="1:9">
      <c r="A8" s="288">
        <v>5</v>
      </c>
      <c r="B8" s="17" t="s">
        <v>44</v>
      </c>
      <c r="C8" s="17" t="s">
        <v>45</v>
      </c>
      <c r="D8" s="293" t="s">
        <v>46</v>
      </c>
      <c r="E8" s="294" t="s">
        <v>47</v>
      </c>
      <c r="F8" s="30">
        <v>10</v>
      </c>
      <c r="G8" s="291"/>
      <c r="H8" s="291">
        <f t="shared" si="0"/>
        <v>0</v>
      </c>
      <c r="I8" s="303"/>
    </row>
    <row r="9" ht="32.1" customHeight="1" spans="1:9">
      <c r="A9" s="288">
        <v>6</v>
      </c>
      <c r="B9" s="17" t="s">
        <v>37</v>
      </c>
      <c r="C9" s="17" t="s">
        <v>48</v>
      </c>
      <c r="D9" s="293" t="s">
        <v>49</v>
      </c>
      <c r="E9" s="294" t="s">
        <v>50</v>
      </c>
      <c r="F9" s="30">
        <f>10*3.75</f>
        <v>37.5</v>
      </c>
      <c r="G9" s="291"/>
      <c r="H9" s="291">
        <f t="shared" si="0"/>
        <v>0</v>
      </c>
      <c r="I9" s="17"/>
    </row>
    <row r="10" ht="32.1" customHeight="1" spans="1:9">
      <c r="A10" s="295" t="s">
        <v>51</v>
      </c>
      <c r="B10" s="296"/>
      <c r="C10" s="296"/>
      <c r="D10" s="296"/>
      <c r="E10" s="296"/>
      <c r="F10" s="296"/>
      <c r="G10" s="297"/>
      <c r="H10" s="297"/>
      <c r="I10" s="304"/>
    </row>
    <row r="11" ht="32.1" customHeight="1" spans="1:9">
      <c r="A11" s="17">
        <v>1</v>
      </c>
      <c r="B11" s="17" t="s">
        <v>52</v>
      </c>
      <c r="C11" s="17" t="s">
        <v>53</v>
      </c>
      <c r="D11" s="293" t="s">
        <v>54</v>
      </c>
      <c r="E11" s="294" t="s">
        <v>55</v>
      </c>
      <c r="F11" s="30">
        <v>4</v>
      </c>
      <c r="G11" s="18"/>
      <c r="H11" s="18">
        <f t="shared" ref="H11:H14" si="1">+F11*G11</f>
        <v>0</v>
      </c>
      <c r="I11" s="17"/>
    </row>
    <row r="12" ht="32.1" customHeight="1" spans="1:9">
      <c r="A12" s="17">
        <v>2</v>
      </c>
      <c r="B12" s="17" t="s">
        <v>56</v>
      </c>
      <c r="C12" s="17" t="s">
        <v>45</v>
      </c>
      <c r="D12" s="293" t="s">
        <v>57</v>
      </c>
      <c r="E12" s="294" t="s">
        <v>47</v>
      </c>
      <c r="F12" s="30">
        <v>148</v>
      </c>
      <c r="G12" s="18"/>
      <c r="H12" s="18">
        <f t="shared" si="1"/>
        <v>0</v>
      </c>
      <c r="I12" s="17"/>
    </row>
    <row r="13" ht="32.1" customHeight="1" spans="1:9">
      <c r="A13" s="17">
        <v>3</v>
      </c>
      <c r="B13" s="17" t="s">
        <v>58</v>
      </c>
      <c r="C13" s="17" t="s">
        <v>59</v>
      </c>
      <c r="D13" s="293" t="s">
        <v>60</v>
      </c>
      <c r="E13" s="294" t="s">
        <v>33</v>
      </c>
      <c r="F13" s="30">
        <v>6</v>
      </c>
      <c r="G13" s="18"/>
      <c r="H13" s="18">
        <f t="shared" si="1"/>
        <v>0</v>
      </c>
      <c r="I13" s="17"/>
    </row>
    <row r="14" ht="32.1" customHeight="1" spans="1:9">
      <c r="A14" s="17">
        <v>4</v>
      </c>
      <c r="B14" s="17" t="s">
        <v>61</v>
      </c>
      <c r="C14" s="17" t="s">
        <v>62</v>
      </c>
      <c r="D14" s="293" t="s">
        <v>60</v>
      </c>
      <c r="E14" s="294" t="s">
        <v>33</v>
      </c>
      <c r="F14" s="30">
        <v>6</v>
      </c>
      <c r="G14" s="18"/>
      <c r="H14" s="18">
        <f t="shared" si="1"/>
        <v>0</v>
      </c>
      <c r="I14" s="17"/>
    </row>
    <row r="15" s="161" customFormat="1" ht="30" customHeight="1" spans="1:24">
      <c r="A15" s="298" t="s">
        <v>63</v>
      </c>
      <c r="B15" s="299"/>
      <c r="C15" s="299"/>
      <c r="D15" s="299"/>
      <c r="E15" s="299"/>
      <c r="F15" s="299"/>
      <c r="G15" s="300"/>
      <c r="H15" s="300">
        <f>SUM(H4:H14)</f>
        <v>0</v>
      </c>
      <c r="I15" s="305"/>
      <c r="J15" s="302"/>
      <c r="K15" s="302"/>
      <c r="L15" s="302"/>
      <c r="M15" s="302"/>
      <c r="N15" s="302"/>
      <c r="O15" s="302"/>
      <c r="P15" s="302"/>
      <c r="Q15" s="302"/>
      <c r="R15" s="302"/>
      <c r="S15" s="302"/>
      <c r="T15" s="302"/>
      <c r="U15" s="302"/>
      <c r="V15" s="302"/>
      <c r="W15" s="302"/>
      <c r="X15" s="302"/>
    </row>
  </sheetData>
  <mergeCells count="4">
    <mergeCell ref="A1:I1"/>
    <mergeCell ref="A3:I3"/>
    <mergeCell ref="A10:I10"/>
    <mergeCell ref="A15:F15"/>
  </mergeCells>
  <pageMargins left="0.590278" right="0.472222" top="0.550694" bottom="0.590278" header="0.298611" footer="0.298611"/>
  <pageSetup paperSize="9" scale="7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32"/>
  <sheetViews>
    <sheetView view="pageBreakPreview" zoomScaleNormal="100" workbookViewId="0">
      <pane xSplit="8" ySplit="2" topLeftCell="I120" activePane="bottomRight" state="frozen"/>
      <selection/>
      <selection pane="topRight"/>
      <selection pane="bottomLeft"/>
      <selection pane="bottomRight" activeCell="G3" sqref="G3:G131"/>
    </sheetView>
  </sheetViews>
  <sheetFormatPr defaultColWidth="6.75" defaultRowHeight="13.5"/>
  <cols>
    <col min="1" max="1" width="5" style="256" customWidth="1"/>
    <col min="2" max="2" width="12.375" style="257" customWidth="1"/>
    <col min="3" max="3" width="19.875" style="258" customWidth="1"/>
    <col min="4" max="4" width="27.625" style="258" customWidth="1"/>
    <col min="5" max="5" width="6.125" style="257"/>
    <col min="6" max="6" width="9.125" style="257" customWidth="1"/>
    <col min="7" max="7" width="16.25" style="257" customWidth="1"/>
    <col min="8" max="8" width="12.125" style="257" customWidth="1"/>
    <col min="9" max="9" width="9.875" style="257" customWidth="1"/>
    <col min="10" max="23" width="6.75" style="257"/>
    <col min="24" max="16384" width="6.75" style="259"/>
  </cols>
  <sheetData>
    <row r="1" s="251" customFormat="1" ht="35.1" customHeight="1" spans="1:9">
      <c r="A1" s="260" t="s">
        <v>64</v>
      </c>
      <c r="B1" s="260"/>
      <c r="C1" s="260"/>
      <c r="D1" s="260"/>
      <c r="E1" s="260"/>
      <c r="F1" s="260"/>
      <c r="G1" s="260"/>
      <c r="H1" s="260"/>
      <c r="I1" s="260"/>
    </row>
    <row r="2" s="252" customFormat="1" ht="24.95" customHeight="1" spans="1:23">
      <c r="A2" s="141" t="s">
        <v>1</v>
      </c>
      <c r="B2" s="7" t="s">
        <v>65</v>
      </c>
      <c r="C2" s="7" t="s">
        <v>23</v>
      </c>
      <c r="D2" s="7" t="s">
        <v>24</v>
      </c>
      <c r="E2" s="7" t="s">
        <v>25</v>
      </c>
      <c r="F2" s="7" t="s">
        <v>26</v>
      </c>
      <c r="G2" s="261" t="s">
        <v>27</v>
      </c>
      <c r="H2" s="261" t="s">
        <v>28</v>
      </c>
      <c r="I2" s="7" t="s">
        <v>4</v>
      </c>
      <c r="J2" s="270"/>
      <c r="K2" s="270"/>
      <c r="L2" s="270"/>
      <c r="M2" s="270"/>
      <c r="N2" s="270"/>
      <c r="O2" s="270"/>
      <c r="P2" s="270"/>
      <c r="Q2" s="270"/>
      <c r="R2" s="270"/>
      <c r="S2" s="270"/>
      <c r="T2" s="270"/>
      <c r="U2" s="270"/>
      <c r="V2" s="270"/>
      <c r="W2" s="270"/>
    </row>
    <row r="3" ht="48" spans="1:9">
      <c r="A3" s="99">
        <f>ROW()-2</f>
        <v>1</v>
      </c>
      <c r="B3" s="99" t="s">
        <v>66</v>
      </c>
      <c r="C3" s="99" t="s">
        <v>67</v>
      </c>
      <c r="D3" s="99" t="s">
        <v>68</v>
      </c>
      <c r="E3" s="99" t="s">
        <v>55</v>
      </c>
      <c r="F3" s="99">
        <v>2</v>
      </c>
      <c r="G3" s="96"/>
      <c r="H3" s="96">
        <f t="shared" ref="H3:H66" si="0">+F3*G3</f>
        <v>0</v>
      </c>
      <c r="I3" s="261"/>
    </row>
    <row r="4" s="253" customFormat="1" ht="48" spans="1:27">
      <c r="A4" s="99">
        <f t="shared" ref="A4:A13" si="1">ROW()-2</f>
        <v>2</v>
      </c>
      <c r="B4" s="148" t="s">
        <v>69</v>
      </c>
      <c r="C4" s="148" t="s">
        <v>70</v>
      </c>
      <c r="D4" s="262" t="s">
        <v>71</v>
      </c>
      <c r="E4" s="263" t="s">
        <v>55</v>
      </c>
      <c r="F4" s="99">
        <v>2</v>
      </c>
      <c r="G4" s="96"/>
      <c r="H4" s="96">
        <f t="shared" si="0"/>
        <v>0</v>
      </c>
      <c r="J4" s="255"/>
      <c r="K4" s="255"/>
      <c r="L4" s="255"/>
      <c r="M4" s="255"/>
      <c r="N4" s="255"/>
      <c r="O4" s="255"/>
      <c r="P4" s="255"/>
      <c r="Q4" s="255"/>
      <c r="R4" s="255"/>
      <c r="S4" s="255"/>
      <c r="T4" s="255"/>
      <c r="U4" s="255"/>
      <c r="V4" s="255"/>
      <c r="W4" s="255"/>
      <c r="X4" s="255"/>
      <c r="Y4" s="255"/>
      <c r="Z4" s="255"/>
      <c r="AA4" s="255"/>
    </row>
    <row r="5" s="253" customFormat="1" ht="60" spans="1:27">
      <c r="A5" s="99">
        <f t="shared" si="1"/>
        <v>3</v>
      </c>
      <c r="B5" s="148" t="s">
        <v>72</v>
      </c>
      <c r="C5" s="148" t="s">
        <v>73</v>
      </c>
      <c r="D5" s="262" t="s">
        <v>71</v>
      </c>
      <c r="E5" s="263" t="s">
        <v>55</v>
      </c>
      <c r="F5" s="99">
        <v>2</v>
      </c>
      <c r="G5" s="96"/>
      <c r="H5" s="96">
        <f t="shared" si="0"/>
        <v>0</v>
      </c>
      <c r="J5" s="255"/>
      <c r="K5" s="255"/>
      <c r="L5" s="255"/>
      <c r="M5" s="255"/>
      <c r="N5" s="255"/>
      <c r="O5" s="255"/>
      <c r="P5" s="255"/>
      <c r="Q5" s="255"/>
      <c r="R5" s="255"/>
      <c r="S5" s="255"/>
      <c r="T5" s="255"/>
      <c r="U5" s="255"/>
      <c r="V5" s="255"/>
      <c r="W5" s="255"/>
      <c r="X5" s="255"/>
      <c r="Y5" s="255"/>
      <c r="Z5" s="255"/>
      <c r="AA5" s="255"/>
    </row>
    <row r="6" s="254" customFormat="1" ht="82" customHeight="1" spans="1:27">
      <c r="A6" s="99">
        <f t="shared" si="1"/>
        <v>4</v>
      </c>
      <c r="B6" s="99" t="s">
        <v>74</v>
      </c>
      <c r="C6" s="99" t="s">
        <v>75</v>
      </c>
      <c r="D6" s="99" t="s">
        <v>76</v>
      </c>
      <c r="E6" s="99" t="s">
        <v>55</v>
      </c>
      <c r="F6" s="99">
        <v>1</v>
      </c>
      <c r="G6" s="96"/>
      <c r="H6" s="96">
        <f t="shared" si="0"/>
        <v>0</v>
      </c>
      <c r="I6" s="261"/>
      <c r="J6" s="257"/>
      <c r="K6" s="257"/>
      <c r="L6" s="257"/>
      <c r="M6" s="257"/>
      <c r="N6" s="257"/>
      <c r="O6" s="257"/>
      <c r="P6" s="257"/>
      <c r="Q6" s="257"/>
      <c r="R6" s="257"/>
      <c r="S6" s="257"/>
      <c r="T6" s="257"/>
      <c r="U6" s="257"/>
      <c r="V6" s="257"/>
      <c r="W6" s="257"/>
      <c r="X6" s="259"/>
      <c r="Y6" s="259"/>
      <c r="Z6" s="259"/>
      <c r="AA6" s="259"/>
    </row>
    <row r="7" s="254" customFormat="1" ht="36" customHeight="1" spans="1:27">
      <c r="A7" s="99">
        <f t="shared" si="1"/>
        <v>5</v>
      </c>
      <c r="B7" s="99" t="s">
        <v>77</v>
      </c>
      <c r="C7" s="99" t="s">
        <v>78</v>
      </c>
      <c r="D7" s="99" t="s">
        <v>79</v>
      </c>
      <c r="E7" s="99" t="s">
        <v>55</v>
      </c>
      <c r="F7" s="99">
        <v>1</v>
      </c>
      <c r="G7" s="96"/>
      <c r="H7" s="96">
        <f t="shared" si="0"/>
        <v>0</v>
      </c>
      <c r="I7" s="261"/>
      <c r="J7" s="257"/>
      <c r="K7" s="257"/>
      <c r="L7" s="257"/>
      <c r="M7" s="257"/>
      <c r="N7" s="257"/>
      <c r="O7" s="257"/>
      <c r="P7" s="257"/>
      <c r="Q7" s="257"/>
      <c r="R7" s="257"/>
      <c r="S7" s="257"/>
      <c r="T7" s="257"/>
      <c r="U7" s="257"/>
      <c r="V7" s="257"/>
      <c r="W7" s="257"/>
      <c r="X7" s="259"/>
      <c r="Y7" s="259"/>
      <c r="Z7" s="259"/>
      <c r="AA7" s="259"/>
    </row>
    <row r="8" s="254" customFormat="1" ht="61" customHeight="1" spans="1:27">
      <c r="A8" s="99">
        <f t="shared" si="1"/>
        <v>6</v>
      </c>
      <c r="B8" s="99" t="s">
        <v>80</v>
      </c>
      <c r="C8" s="99" t="s">
        <v>81</v>
      </c>
      <c r="D8" s="99" t="s">
        <v>82</v>
      </c>
      <c r="E8" s="99" t="s">
        <v>55</v>
      </c>
      <c r="F8" s="99">
        <v>1</v>
      </c>
      <c r="G8" s="96"/>
      <c r="H8" s="96">
        <f t="shared" si="0"/>
        <v>0</v>
      </c>
      <c r="I8" s="261"/>
      <c r="J8" s="257"/>
      <c r="K8" s="257"/>
      <c r="L8" s="257"/>
      <c r="M8" s="257"/>
      <c r="N8" s="257"/>
      <c r="O8" s="257"/>
      <c r="P8" s="257"/>
      <c r="Q8" s="257"/>
      <c r="R8" s="257"/>
      <c r="S8" s="257"/>
      <c r="T8" s="257"/>
      <c r="U8" s="257"/>
      <c r="V8" s="257"/>
      <c r="W8" s="257"/>
      <c r="X8" s="259"/>
      <c r="Y8" s="259"/>
      <c r="Z8" s="259"/>
      <c r="AA8" s="259"/>
    </row>
    <row r="9" s="254" customFormat="1" ht="72" customHeight="1" spans="1:27">
      <c r="A9" s="99">
        <f t="shared" si="1"/>
        <v>7</v>
      </c>
      <c r="B9" s="99" t="s">
        <v>83</v>
      </c>
      <c r="C9" s="99" t="s">
        <v>84</v>
      </c>
      <c r="D9" s="99" t="s">
        <v>85</v>
      </c>
      <c r="E9" s="99" t="s">
        <v>55</v>
      </c>
      <c r="F9" s="99">
        <v>3</v>
      </c>
      <c r="G9" s="96"/>
      <c r="H9" s="96">
        <f t="shared" si="0"/>
        <v>0</v>
      </c>
      <c r="I9" s="261"/>
      <c r="J9" s="257"/>
      <c r="K9" s="257"/>
      <c r="L9" s="257"/>
      <c r="M9" s="257"/>
      <c r="N9" s="257"/>
      <c r="O9" s="257"/>
      <c r="P9" s="257"/>
      <c r="Q9" s="257"/>
      <c r="R9" s="257"/>
      <c r="S9" s="257"/>
      <c r="T9" s="257"/>
      <c r="U9" s="257"/>
      <c r="V9" s="257"/>
      <c r="W9" s="257"/>
      <c r="X9" s="259"/>
      <c r="Y9" s="259"/>
      <c r="Z9" s="259"/>
      <c r="AA9" s="259"/>
    </row>
    <row r="10" s="254" customFormat="1" ht="36" customHeight="1" spans="1:27">
      <c r="A10" s="99">
        <f t="shared" si="1"/>
        <v>8</v>
      </c>
      <c r="B10" s="99" t="s">
        <v>86</v>
      </c>
      <c r="C10" s="99" t="s">
        <v>87</v>
      </c>
      <c r="D10" s="99" t="s">
        <v>85</v>
      </c>
      <c r="E10" s="99" t="s">
        <v>55</v>
      </c>
      <c r="F10" s="99">
        <v>1</v>
      </c>
      <c r="G10" s="96"/>
      <c r="H10" s="96">
        <f t="shared" si="0"/>
        <v>0</v>
      </c>
      <c r="I10" s="261"/>
      <c r="J10" s="257"/>
      <c r="K10" s="257"/>
      <c r="L10" s="257"/>
      <c r="M10" s="257"/>
      <c r="N10" s="257"/>
      <c r="O10" s="257"/>
      <c r="P10" s="257"/>
      <c r="Q10" s="257"/>
      <c r="R10" s="257"/>
      <c r="S10" s="257"/>
      <c r="T10" s="257"/>
      <c r="U10" s="257"/>
      <c r="V10" s="257"/>
      <c r="W10" s="257"/>
      <c r="X10" s="259"/>
      <c r="Y10" s="259"/>
      <c r="Z10" s="259"/>
      <c r="AA10" s="259"/>
    </row>
    <row r="11" s="254" customFormat="1" ht="57" customHeight="1" spans="1:27">
      <c r="A11" s="99">
        <f t="shared" si="1"/>
        <v>9</v>
      </c>
      <c r="B11" s="99" t="s">
        <v>88</v>
      </c>
      <c r="C11" s="99" t="s">
        <v>89</v>
      </c>
      <c r="D11" s="99" t="s">
        <v>90</v>
      </c>
      <c r="E11" s="99" t="s">
        <v>55</v>
      </c>
      <c r="F11" s="99">
        <v>1</v>
      </c>
      <c r="G11" s="96"/>
      <c r="H11" s="96">
        <f t="shared" si="0"/>
        <v>0</v>
      </c>
      <c r="I11" s="261"/>
      <c r="J11" s="257"/>
      <c r="K11" s="257"/>
      <c r="L11" s="257"/>
      <c r="M11" s="257"/>
      <c r="N11" s="257"/>
      <c r="O11" s="257"/>
      <c r="P11" s="257"/>
      <c r="Q11" s="257"/>
      <c r="R11" s="257"/>
      <c r="S11" s="257"/>
      <c r="T11" s="257"/>
      <c r="U11" s="257"/>
      <c r="V11" s="257"/>
      <c r="W11" s="257"/>
      <c r="X11" s="259"/>
      <c r="Y11" s="259"/>
      <c r="Z11" s="259"/>
      <c r="AA11" s="259"/>
    </row>
    <row r="12" s="254" customFormat="1" ht="36" customHeight="1" spans="1:27">
      <c r="A12" s="99">
        <f t="shared" si="1"/>
        <v>10</v>
      </c>
      <c r="B12" s="99" t="s">
        <v>91</v>
      </c>
      <c r="C12" s="99" t="s">
        <v>92</v>
      </c>
      <c r="D12" s="99" t="s">
        <v>93</v>
      </c>
      <c r="E12" s="99" t="s">
        <v>55</v>
      </c>
      <c r="F12" s="99">
        <v>2</v>
      </c>
      <c r="G12" s="96"/>
      <c r="H12" s="96">
        <f t="shared" si="0"/>
        <v>0</v>
      </c>
      <c r="I12" s="261"/>
      <c r="J12" s="257"/>
      <c r="K12" s="257"/>
      <c r="L12" s="257"/>
      <c r="M12" s="257"/>
      <c r="N12" s="257"/>
      <c r="O12" s="257"/>
      <c r="P12" s="257"/>
      <c r="Q12" s="257"/>
      <c r="R12" s="257"/>
      <c r="S12" s="257"/>
      <c r="T12" s="257"/>
      <c r="U12" s="257"/>
      <c r="V12" s="257"/>
      <c r="W12" s="257"/>
      <c r="X12" s="259"/>
      <c r="Y12" s="259"/>
      <c r="Z12" s="259"/>
      <c r="AA12" s="259"/>
    </row>
    <row r="13" s="254" customFormat="1" ht="67" customHeight="1" spans="1:27">
      <c r="A13" s="99">
        <f t="shared" si="1"/>
        <v>11</v>
      </c>
      <c r="B13" s="99" t="s">
        <v>91</v>
      </c>
      <c r="C13" s="99" t="s">
        <v>94</v>
      </c>
      <c r="D13" s="99" t="s">
        <v>95</v>
      </c>
      <c r="E13" s="99" t="s">
        <v>55</v>
      </c>
      <c r="F13" s="99">
        <v>2</v>
      </c>
      <c r="G13" s="96"/>
      <c r="H13" s="96">
        <f t="shared" si="0"/>
        <v>0</v>
      </c>
      <c r="I13" s="261"/>
      <c r="J13" s="257"/>
      <c r="K13" s="257"/>
      <c r="L13" s="257"/>
      <c r="M13" s="257"/>
      <c r="N13" s="257"/>
      <c r="O13" s="257"/>
      <c r="P13" s="257"/>
      <c r="Q13" s="257"/>
      <c r="R13" s="257"/>
      <c r="S13" s="257"/>
      <c r="T13" s="257"/>
      <c r="U13" s="257"/>
      <c r="V13" s="257"/>
      <c r="W13" s="257"/>
      <c r="X13" s="259"/>
      <c r="Y13" s="259"/>
      <c r="Z13" s="259"/>
      <c r="AA13" s="259"/>
    </row>
    <row r="14" s="254" customFormat="1" ht="36" customHeight="1" spans="1:27">
      <c r="A14" s="99">
        <f t="shared" ref="A14:A23" si="2">ROW()-2</f>
        <v>12</v>
      </c>
      <c r="B14" s="99" t="s">
        <v>96</v>
      </c>
      <c r="C14" s="99" t="s">
        <v>92</v>
      </c>
      <c r="D14" s="99" t="s">
        <v>93</v>
      </c>
      <c r="E14" s="99" t="s">
        <v>55</v>
      </c>
      <c r="F14" s="99">
        <v>2</v>
      </c>
      <c r="G14" s="96"/>
      <c r="H14" s="96">
        <f t="shared" si="0"/>
        <v>0</v>
      </c>
      <c r="I14" s="261"/>
      <c r="J14" s="257"/>
      <c r="K14" s="257"/>
      <c r="L14" s="257"/>
      <c r="M14" s="257"/>
      <c r="N14" s="257"/>
      <c r="O14" s="257"/>
      <c r="P14" s="257"/>
      <c r="Q14" s="257"/>
      <c r="R14" s="257"/>
      <c r="S14" s="257"/>
      <c r="T14" s="257"/>
      <c r="U14" s="257"/>
      <c r="V14" s="257"/>
      <c r="W14" s="257"/>
      <c r="X14" s="259"/>
      <c r="Y14" s="259"/>
      <c r="Z14" s="259"/>
      <c r="AA14" s="259"/>
    </row>
    <row r="15" s="254" customFormat="1" ht="36" customHeight="1" spans="1:27">
      <c r="A15" s="99">
        <f t="shared" si="2"/>
        <v>13</v>
      </c>
      <c r="B15" s="99" t="s">
        <v>96</v>
      </c>
      <c r="C15" s="99" t="s">
        <v>97</v>
      </c>
      <c r="D15" s="99" t="s">
        <v>95</v>
      </c>
      <c r="E15" s="99" t="s">
        <v>55</v>
      </c>
      <c r="F15" s="99">
        <v>2</v>
      </c>
      <c r="G15" s="96"/>
      <c r="H15" s="96">
        <f t="shared" si="0"/>
        <v>0</v>
      </c>
      <c r="I15" s="261"/>
      <c r="J15" s="257"/>
      <c r="K15" s="257"/>
      <c r="L15" s="257"/>
      <c r="M15" s="257"/>
      <c r="N15" s="257"/>
      <c r="O15" s="257"/>
      <c r="P15" s="257"/>
      <c r="Q15" s="257"/>
      <c r="R15" s="257"/>
      <c r="S15" s="257"/>
      <c r="T15" s="257"/>
      <c r="U15" s="257"/>
      <c r="V15" s="257"/>
      <c r="W15" s="257"/>
      <c r="X15" s="259"/>
      <c r="Y15" s="259"/>
      <c r="Z15" s="259"/>
      <c r="AA15" s="259"/>
    </row>
    <row r="16" s="254" customFormat="1" ht="48" spans="1:27">
      <c r="A16" s="99">
        <f t="shared" si="2"/>
        <v>14</v>
      </c>
      <c r="B16" s="99" t="s">
        <v>98</v>
      </c>
      <c r="C16" s="99" t="s">
        <v>99</v>
      </c>
      <c r="D16" s="99" t="s">
        <v>100</v>
      </c>
      <c r="E16" s="99" t="s">
        <v>55</v>
      </c>
      <c r="F16" s="99">
        <v>1</v>
      </c>
      <c r="G16" s="96"/>
      <c r="H16" s="96">
        <f t="shared" si="0"/>
        <v>0</v>
      </c>
      <c r="I16" s="261"/>
      <c r="J16" s="257"/>
      <c r="K16" s="257"/>
      <c r="L16" s="257"/>
      <c r="M16" s="257"/>
      <c r="N16" s="257"/>
      <c r="O16" s="257"/>
      <c r="P16" s="257"/>
      <c r="Q16" s="257"/>
      <c r="R16" s="257"/>
      <c r="S16" s="257"/>
      <c r="T16" s="257"/>
      <c r="U16" s="257"/>
      <c r="V16" s="257"/>
      <c r="W16" s="257"/>
      <c r="X16" s="259"/>
      <c r="Y16" s="259"/>
      <c r="Z16" s="259"/>
      <c r="AA16" s="259"/>
    </row>
    <row r="17" ht="36" customHeight="1" spans="1:9">
      <c r="A17" s="99">
        <f t="shared" si="2"/>
        <v>15</v>
      </c>
      <c r="B17" s="99" t="s">
        <v>101</v>
      </c>
      <c r="C17" s="99" t="s">
        <v>102</v>
      </c>
      <c r="D17" s="99" t="s">
        <v>103</v>
      </c>
      <c r="E17" s="99" t="s">
        <v>55</v>
      </c>
      <c r="F17" s="99">
        <v>1</v>
      </c>
      <c r="G17" s="96"/>
      <c r="H17" s="96">
        <f t="shared" si="0"/>
        <v>0</v>
      </c>
      <c r="I17" s="261"/>
    </row>
    <row r="18" ht="36" customHeight="1" spans="1:9">
      <c r="A18" s="99">
        <f t="shared" si="2"/>
        <v>16</v>
      </c>
      <c r="B18" s="99" t="s">
        <v>104</v>
      </c>
      <c r="C18" s="99" t="s">
        <v>105</v>
      </c>
      <c r="D18" s="99" t="s">
        <v>106</v>
      </c>
      <c r="E18" s="99" t="s">
        <v>55</v>
      </c>
      <c r="F18" s="99">
        <v>1</v>
      </c>
      <c r="G18" s="96"/>
      <c r="H18" s="96">
        <f t="shared" si="0"/>
        <v>0</v>
      </c>
      <c r="I18" s="261"/>
    </row>
    <row r="19" ht="36" customHeight="1" spans="1:9">
      <c r="A19" s="99">
        <f t="shared" si="2"/>
        <v>17</v>
      </c>
      <c r="B19" s="99" t="s">
        <v>107</v>
      </c>
      <c r="C19" s="99" t="s">
        <v>108</v>
      </c>
      <c r="D19" s="99" t="s">
        <v>109</v>
      </c>
      <c r="E19" s="99" t="s">
        <v>55</v>
      </c>
      <c r="F19" s="99">
        <v>2</v>
      </c>
      <c r="G19" s="96"/>
      <c r="H19" s="96">
        <f t="shared" si="0"/>
        <v>0</v>
      </c>
      <c r="I19" s="261"/>
    </row>
    <row r="20" ht="60" spans="1:9">
      <c r="A20" s="99">
        <f t="shared" si="2"/>
        <v>18</v>
      </c>
      <c r="B20" s="99" t="s">
        <v>110</v>
      </c>
      <c r="C20" s="99" t="s">
        <v>92</v>
      </c>
      <c r="D20" s="99" t="s">
        <v>111</v>
      </c>
      <c r="E20" s="99" t="s">
        <v>55</v>
      </c>
      <c r="F20" s="99">
        <v>4</v>
      </c>
      <c r="G20" s="96"/>
      <c r="H20" s="96">
        <f t="shared" si="0"/>
        <v>0</v>
      </c>
      <c r="I20" s="261"/>
    </row>
    <row r="21" ht="42" customHeight="1" spans="1:9">
      <c r="A21" s="99">
        <f t="shared" si="2"/>
        <v>19</v>
      </c>
      <c r="B21" s="99" t="s">
        <v>112</v>
      </c>
      <c r="C21" s="99" t="s">
        <v>113</v>
      </c>
      <c r="D21" s="99" t="s">
        <v>114</v>
      </c>
      <c r="E21" s="99" t="s">
        <v>55</v>
      </c>
      <c r="F21" s="99">
        <v>4</v>
      </c>
      <c r="G21" s="96"/>
      <c r="H21" s="96">
        <f t="shared" si="0"/>
        <v>0</v>
      </c>
      <c r="I21" s="261"/>
    </row>
    <row r="22" ht="42" customHeight="1" spans="1:9">
      <c r="A22" s="99">
        <f t="shared" si="2"/>
        <v>20</v>
      </c>
      <c r="B22" s="264" t="s">
        <v>115</v>
      </c>
      <c r="C22" s="264" t="s">
        <v>113</v>
      </c>
      <c r="D22" s="264" t="s">
        <v>114</v>
      </c>
      <c r="E22" s="99" t="s">
        <v>55</v>
      </c>
      <c r="F22" s="99">
        <v>4</v>
      </c>
      <c r="G22" s="96"/>
      <c r="H22" s="96">
        <f t="shared" si="0"/>
        <v>0</v>
      </c>
      <c r="I22" s="261"/>
    </row>
    <row r="23" ht="42" customHeight="1" spans="1:9">
      <c r="A23" s="99">
        <f t="shared" si="2"/>
        <v>21</v>
      </c>
      <c r="B23" s="99" t="s">
        <v>116</v>
      </c>
      <c r="C23" s="99" t="s">
        <v>117</v>
      </c>
      <c r="D23" s="99" t="s">
        <v>118</v>
      </c>
      <c r="E23" s="99" t="s">
        <v>55</v>
      </c>
      <c r="F23" s="99">
        <v>340</v>
      </c>
      <c r="G23" s="96"/>
      <c r="H23" s="96">
        <f t="shared" si="0"/>
        <v>0</v>
      </c>
      <c r="I23" s="261"/>
    </row>
    <row r="24" ht="192" spans="1:9">
      <c r="A24" s="99">
        <f t="shared" ref="A24:A32" si="3">ROW()-2</f>
        <v>22</v>
      </c>
      <c r="B24" s="99" t="s">
        <v>119</v>
      </c>
      <c r="C24" s="99" t="s">
        <v>120</v>
      </c>
      <c r="D24" s="99" t="s">
        <v>121</v>
      </c>
      <c r="E24" s="99" t="s">
        <v>55</v>
      </c>
      <c r="F24" s="99">
        <v>10</v>
      </c>
      <c r="G24" s="96"/>
      <c r="H24" s="96">
        <f t="shared" si="0"/>
        <v>0</v>
      </c>
      <c r="I24" s="261"/>
    </row>
    <row r="25" ht="192" spans="1:12">
      <c r="A25" s="99">
        <f t="shared" si="3"/>
        <v>23</v>
      </c>
      <c r="B25" s="99" t="s">
        <v>119</v>
      </c>
      <c r="C25" s="99" t="s">
        <v>122</v>
      </c>
      <c r="D25" s="99" t="s">
        <v>121</v>
      </c>
      <c r="E25" s="99" t="s">
        <v>55</v>
      </c>
      <c r="F25" s="99">
        <v>10</v>
      </c>
      <c r="G25" s="96"/>
      <c r="H25" s="96">
        <f t="shared" si="0"/>
        <v>0</v>
      </c>
      <c r="I25" s="261"/>
      <c r="K25" s="271"/>
      <c r="L25" s="271"/>
    </row>
    <row r="26" ht="42" customHeight="1" spans="1:12">
      <c r="A26" s="99">
        <f t="shared" si="3"/>
        <v>24</v>
      </c>
      <c r="B26" s="99" t="s">
        <v>123</v>
      </c>
      <c r="C26" s="99" t="s">
        <v>92</v>
      </c>
      <c r="D26" s="99" t="s">
        <v>124</v>
      </c>
      <c r="E26" s="99" t="s">
        <v>55</v>
      </c>
      <c r="F26" s="99">
        <v>1</v>
      </c>
      <c r="G26" s="96"/>
      <c r="H26" s="96">
        <f t="shared" si="0"/>
        <v>0</v>
      </c>
      <c r="I26" s="261"/>
      <c r="L26" s="271"/>
    </row>
    <row r="27" ht="42" customHeight="1" spans="1:9">
      <c r="A27" s="99">
        <f t="shared" si="3"/>
        <v>25</v>
      </c>
      <c r="B27" s="99" t="s">
        <v>125</v>
      </c>
      <c r="C27" s="99" t="s">
        <v>117</v>
      </c>
      <c r="D27" s="99" t="s">
        <v>126</v>
      </c>
      <c r="E27" s="99" t="s">
        <v>55</v>
      </c>
      <c r="F27" s="99">
        <v>300</v>
      </c>
      <c r="G27" s="96"/>
      <c r="H27" s="96">
        <f t="shared" si="0"/>
        <v>0</v>
      </c>
      <c r="I27" s="261"/>
    </row>
    <row r="28" ht="42" customHeight="1" spans="1:9">
      <c r="A28" s="99">
        <f t="shared" si="3"/>
        <v>26</v>
      </c>
      <c r="B28" s="99" t="s">
        <v>127</v>
      </c>
      <c r="C28" s="99" t="s">
        <v>117</v>
      </c>
      <c r="D28" s="99" t="s">
        <v>128</v>
      </c>
      <c r="E28" s="99" t="s">
        <v>55</v>
      </c>
      <c r="F28" s="99">
        <v>10</v>
      </c>
      <c r="G28" s="96"/>
      <c r="H28" s="96">
        <f t="shared" si="0"/>
        <v>0</v>
      </c>
      <c r="I28" s="261"/>
    </row>
    <row r="29" ht="48" spans="1:9">
      <c r="A29" s="99">
        <f t="shared" si="3"/>
        <v>27</v>
      </c>
      <c r="B29" s="99" t="s">
        <v>129</v>
      </c>
      <c r="C29" s="99" t="s">
        <v>130</v>
      </c>
      <c r="D29" s="99" t="s">
        <v>131</v>
      </c>
      <c r="E29" s="265" t="s">
        <v>55</v>
      </c>
      <c r="F29" s="99">
        <v>100</v>
      </c>
      <c r="G29" s="96"/>
      <c r="H29" s="96">
        <f t="shared" si="0"/>
        <v>0</v>
      </c>
      <c r="I29" s="261"/>
    </row>
    <row r="30" ht="42" customHeight="1" spans="1:9">
      <c r="A30" s="99">
        <f t="shared" si="3"/>
        <v>28</v>
      </c>
      <c r="B30" s="99" t="s">
        <v>132</v>
      </c>
      <c r="C30" s="99" t="s">
        <v>133</v>
      </c>
      <c r="D30" s="99" t="s">
        <v>131</v>
      </c>
      <c r="E30" s="99" t="s">
        <v>55</v>
      </c>
      <c r="F30" s="99">
        <v>10</v>
      </c>
      <c r="G30" s="96"/>
      <c r="H30" s="96">
        <f t="shared" si="0"/>
        <v>0</v>
      </c>
      <c r="I30" s="261"/>
    </row>
    <row r="31" ht="60" spans="1:9">
      <c r="A31" s="99">
        <f t="shared" si="3"/>
        <v>29</v>
      </c>
      <c r="B31" s="99" t="s">
        <v>134</v>
      </c>
      <c r="C31" s="99" t="s">
        <v>135</v>
      </c>
      <c r="D31" s="99" t="s">
        <v>136</v>
      </c>
      <c r="E31" s="99" t="s">
        <v>55</v>
      </c>
      <c r="F31" s="99">
        <v>20</v>
      </c>
      <c r="G31" s="96"/>
      <c r="H31" s="96">
        <f t="shared" si="0"/>
        <v>0</v>
      </c>
      <c r="I31" s="261"/>
    </row>
    <row r="32" ht="42" customHeight="1" spans="1:9">
      <c r="A32" s="99">
        <f t="shared" si="3"/>
        <v>30</v>
      </c>
      <c r="B32" s="99" t="s">
        <v>137</v>
      </c>
      <c r="C32" s="99" t="s">
        <v>138</v>
      </c>
      <c r="D32" s="99" t="s">
        <v>139</v>
      </c>
      <c r="E32" s="99" t="s">
        <v>55</v>
      </c>
      <c r="F32" s="99">
        <v>50</v>
      </c>
      <c r="G32" s="96"/>
      <c r="H32" s="96">
        <f t="shared" si="0"/>
        <v>0</v>
      </c>
      <c r="I32" s="261"/>
    </row>
    <row r="33" ht="42" customHeight="1" spans="1:9">
      <c r="A33" s="99">
        <f t="shared" ref="A33:A40" si="4">ROW()-2</f>
        <v>31</v>
      </c>
      <c r="B33" s="266"/>
      <c r="C33" s="99" t="s">
        <v>140</v>
      </c>
      <c r="D33" s="267"/>
      <c r="E33" s="99"/>
      <c r="F33" s="99">
        <v>5</v>
      </c>
      <c r="G33" s="96"/>
      <c r="H33" s="96">
        <f t="shared" si="0"/>
        <v>0</v>
      </c>
      <c r="I33" s="261"/>
    </row>
    <row r="34" ht="42" customHeight="1" spans="1:9">
      <c r="A34" s="99">
        <f t="shared" si="4"/>
        <v>32</v>
      </c>
      <c r="B34" s="99" t="s">
        <v>141</v>
      </c>
      <c r="C34" s="99" t="s">
        <v>142</v>
      </c>
      <c r="D34" s="99" t="s">
        <v>143</v>
      </c>
      <c r="E34" s="99" t="s">
        <v>55</v>
      </c>
      <c r="F34" s="99">
        <v>2</v>
      </c>
      <c r="G34" s="96"/>
      <c r="H34" s="96">
        <f t="shared" si="0"/>
        <v>0</v>
      </c>
      <c r="I34" s="261"/>
    </row>
    <row r="35" ht="42" customHeight="1" spans="1:9">
      <c r="A35" s="99">
        <f t="shared" si="4"/>
        <v>33</v>
      </c>
      <c r="B35" s="99" t="s">
        <v>144</v>
      </c>
      <c r="C35" s="99" t="s">
        <v>145</v>
      </c>
      <c r="D35" s="99" t="s">
        <v>146</v>
      </c>
      <c r="E35" s="99" t="s">
        <v>55</v>
      </c>
      <c r="F35" s="99">
        <v>3</v>
      </c>
      <c r="G35" s="96"/>
      <c r="H35" s="96">
        <f t="shared" si="0"/>
        <v>0</v>
      </c>
      <c r="I35" s="261"/>
    </row>
    <row r="36" ht="42" customHeight="1" spans="1:9">
      <c r="A36" s="99">
        <f t="shared" si="4"/>
        <v>34</v>
      </c>
      <c r="B36" s="99" t="s">
        <v>147</v>
      </c>
      <c r="C36" s="99" t="s">
        <v>148</v>
      </c>
      <c r="D36" s="99" t="s">
        <v>149</v>
      </c>
      <c r="E36" s="99" t="s">
        <v>55</v>
      </c>
      <c r="F36" s="99">
        <v>1</v>
      </c>
      <c r="G36" s="96"/>
      <c r="H36" s="96">
        <f t="shared" si="0"/>
        <v>0</v>
      </c>
      <c r="I36" s="261"/>
    </row>
    <row r="37" ht="42" customHeight="1" spans="1:9">
      <c r="A37" s="99">
        <f t="shared" si="4"/>
        <v>35</v>
      </c>
      <c r="B37" s="99" t="s">
        <v>150</v>
      </c>
      <c r="C37" s="99" t="s">
        <v>151</v>
      </c>
      <c r="D37" s="99" t="s">
        <v>152</v>
      </c>
      <c r="E37" s="99" t="s">
        <v>55</v>
      </c>
      <c r="F37" s="99">
        <v>3</v>
      </c>
      <c r="G37" s="96"/>
      <c r="H37" s="96">
        <f t="shared" si="0"/>
        <v>0</v>
      </c>
      <c r="I37" s="261"/>
    </row>
    <row r="38" ht="42" customHeight="1" spans="1:9">
      <c r="A38" s="99">
        <f t="shared" si="4"/>
        <v>36</v>
      </c>
      <c r="B38" s="99" t="s">
        <v>153</v>
      </c>
      <c r="C38" s="99" t="s">
        <v>154</v>
      </c>
      <c r="D38" s="99" t="s">
        <v>155</v>
      </c>
      <c r="E38" s="99" t="s">
        <v>156</v>
      </c>
      <c r="F38" s="99">
        <v>2</v>
      </c>
      <c r="G38" s="96"/>
      <c r="H38" s="96">
        <f t="shared" si="0"/>
        <v>0</v>
      </c>
      <c r="I38" s="261"/>
    </row>
    <row r="39" ht="42" customHeight="1" spans="1:9">
      <c r="A39" s="99">
        <f t="shared" si="4"/>
        <v>37</v>
      </c>
      <c r="B39" s="99" t="s">
        <v>157</v>
      </c>
      <c r="C39" s="99" t="s">
        <v>158</v>
      </c>
      <c r="D39" s="99" t="s">
        <v>159</v>
      </c>
      <c r="E39" s="99" t="s">
        <v>55</v>
      </c>
      <c r="F39" s="99">
        <v>2</v>
      </c>
      <c r="G39" s="96"/>
      <c r="H39" s="96">
        <f t="shared" si="0"/>
        <v>0</v>
      </c>
      <c r="I39" s="261"/>
    </row>
    <row r="40" ht="42" customHeight="1" spans="1:9">
      <c r="A40" s="99">
        <f t="shared" si="4"/>
        <v>38</v>
      </c>
      <c r="B40" s="99" t="s">
        <v>160</v>
      </c>
      <c r="C40" s="99" t="s">
        <v>161</v>
      </c>
      <c r="D40" s="268" t="s">
        <v>162</v>
      </c>
      <c r="E40" s="99" t="s">
        <v>55</v>
      </c>
      <c r="F40" s="99">
        <v>2</v>
      </c>
      <c r="G40" s="96"/>
      <c r="H40" s="96">
        <f t="shared" si="0"/>
        <v>0</v>
      </c>
      <c r="I40" s="261"/>
    </row>
    <row r="41" ht="42" customHeight="1" spans="1:9">
      <c r="A41" s="99"/>
      <c r="B41" s="269"/>
      <c r="C41" s="99" t="s">
        <v>163</v>
      </c>
      <c r="D41" s="267"/>
      <c r="E41" s="99" t="s">
        <v>55</v>
      </c>
      <c r="F41" s="99">
        <v>2</v>
      </c>
      <c r="G41" s="96"/>
      <c r="H41" s="96">
        <f t="shared" si="0"/>
        <v>0</v>
      </c>
      <c r="I41" s="261"/>
    </row>
    <row r="42" ht="42" customHeight="1" spans="1:9">
      <c r="A42" s="99">
        <f t="shared" ref="A42:A131" si="5">ROW()-2</f>
        <v>40</v>
      </c>
      <c r="B42" s="99" t="s">
        <v>164</v>
      </c>
      <c r="C42" s="99" t="s">
        <v>165</v>
      </c>
      <c r="D42" s="268" t="s">
        <v>159</v>
      </c>
      <c r="E42" s="99" t="s">
        <v>166</v>
      </c>
      <c r="F42" s="99">
        <v>10</v>
      </c>
      <c r="G42" s="96"/>
      <c r="H42" s="96">
        <f t="shared" si="0"/>
        <v>0</v>
      </c>
      <c r="I42" s="261"/>
    </row>
    <row r="43" ht="42" customHeight="1" spans="1:9">
      <c r="A43" s="99">
        <f t="shared" si="5"/>
        <v>41</v>
      </c>
      <c r="B43" s="269"/>
      <c r="C43" s="99" t="s">
        <v>167</v>
      </c>
      <c r="D43" s="267"/>
      <c r="E43" s="99" t="s">
        <v>168</v>
      </c>
      <c r="F43" s="99">
        <v>10</v>
      </c>
      <c r="G43" s="96"/>
      <c r="H43" s="96">
        <f t="shared" si="0"/>
        <v>0</v>
      </c>
      <c r="I43" s="261"/>
    </row>
    <row r="44" ht="42" customHeight="1" spans="1:9">
      <c r="A44" s="99">
        <f t="shared" si="5"/>
        <v>42</v>
      </c>
      <c r="B44" s="99" t="s">
        <v>169</v>
      </c>
      <c r="C44" s="99" t="s">
        <v>170</v>
      </c>
      <c r="D44" s="99" t="s">
        <v>155</v>
      </c>
      <c r="E44" s="99" t="s">
        <v>55</v>
      </c>
      <c r="F44" s="99">
        <v>2</v>
      </c>
      <c r="G44" s="96"/>
      <c r="H44" s="96">
        <f t="shared" si="0"/>
        <v>0</v>
      </c>
      <c r="I44" s="261"/>
    </row>
    <row r="45" ht="42" customHeight="1" spans="1:9">
      <c r="A45" s="99">
        <f t="shared" si="5"/>
        <v>43</v>
      </c>
      <c r="B45" s="99" t="s">
        <v>171</v>
      </c>
      <c r="C45" s="99" t="s">
        <v>172</v>
      </c>
      <c r="D45" s="99" t="s">
        <v>173</v>
      </c>
      <c r="E45" s="99" t="s">
        <v>55</v>
      </c>
      <c r="F45" s="99">
        <v>1</v>
      </c>
      <c r="G45" s="96"/>
      <c r="H45" s="96">
        <f t="shared" si="0"/>
        <v>0</v>
      </c>
      <c r="I45" s="261"/>
    </row>
    <row r="46" ht="42" customHeight="1" spans="1:9">
      <c r="A46" s="99">
        <f t="shared" si="5"/>
        <v>44</v>
      </c>
      <c r="B46" s="99" t="s">
        <v>174</v>
      </c>
      <c r="C46" s="99" t="s">
        <v>175</v>
      </c>
      <c r="D46" s="99" t="s">
        <v>176</v>
      </c>
      <c r="E46" s="99" t="s">
        <v>55</v>
      </c>
      <c r="F46" s="99">
        <v>1</v>
      </c>
      <c r="G46" s="96"/>
      <c r="H46" s="96">
        <f t="shared" si="0"/>
        <v>0</v>
      </c>
      <c r="I46" s="261"/>
    </row>
    <row r="47" ht="42" customHeight="1" spans="1:9">
      <c r="A47" s="99">
        <f t="shared" si="5"/>
        <v>45</v>
      </c>
      <c r="B47" s="99" t="s">
        <v>177</v>
      </c>
      <c r="C47" s="99" t="s">
        <v>117</v>
      </c>
      <c r="D47" s="99" t="s">
        <v>178</v>
      </c>
      <c r="E47" s="99" t="s">
        <v>55</v>
      </c>
      <c r="F47" s="99">
        <v>2</v>
      </c>
      <c r="G47" s="96"/>
      <c r="H47" s="96">
        <f t="shared" si="0"/>
        <v>0</v>
      </c>
      <c r="I47" s="261"/>
    </row>
    <row r="48" ht="42" customHeight="1" spans="1:9">
      <c r="A48" s="99">
        <f t="shared" si="5"/>
        <v>46</v>
      </c>
      <c r="B48" s="99" t="s">
        <v>179</v>
      </c>
      <c r="C48" s="99" t="s">
        <v>180</v>
      </c>
      <c r="D48" s="99" t="s">
        <v>181</v>
      </c>
      <c r="E48" s="99" t="s">
        <v>55</v>
      </c>
      <c r="F48" s="99">
        <v>1</v>
      </c>
      <c r="G48" s="96"/>
      <c r="H48" s="96">
        <f t="shared" si="0"/>
        <v>0</v>
      </c>
      <c r="I48" s="261"/>
    </row>
    <row r="49" ht="42" customHeight="1" spans="1:9">
      <c r="A49" s="99">
        <f t="shared" si="5"/>
        <v>47</v>
      </c>
      <c r="B49" s="99" t="s">
        <v>182</v>
      </c>
      <c r="C49" s="99" t="s">
        <v>183</v>
      </c>
      <c r="D49" s="99" t="s">
        <v>184</v>
      </c>
      <c r="E49" s="99" t="s">
        <v>55</v>
      </c>
      <c r="F49" s="99">
        <v>1</v>
      </c>
      <c r="G49" s="96"/>
      <c r="H49" s="96">
        <f t="shared" si="0"/>
        <v>0</v>
      </c>
      <c r="I49" s="261"/>
    </row>
    <row r="50" ht="42" customHeight="1" spans="1:9">
      <c r="A50" s="99">
        <f t="shared" si="5"/>
        <v>48</v>
      </c>
      <c r="B50" s="99" t="s">
        <v>185</v>
      </c>
      <c r="C50" s="99" t="s">
        <v>186</v>
      </c>
      <c r="D50" s="99" t="s">
        <v>187</v>
      </c>
      <c r="E50" s="99" t="s">
        <v>55</v>
      </c>
      <c r="F50" s="99">
        <v>1</v>
      </c>
      <c r="G50" s="96"/>
      <c r="H50" s="96">
        <f t="shared" si="0"/>
        <v>0</v>
      </c>
      <c r="I50" s="261"/>
    </row>
    <row r="51" ht="42" customHeight="1" spans="1:9">
      <c r="A51" s="99">
        <f t="shared" si="5"/>
        <v>49</v>
      </c>
      <c r="B51" s="99" t="s">
        <v>188</v>
      </c>
      <c r="C51" s="99" t="s">
        <v>189</v>
      </c>
      <c r="D51" s="99" t="s">
        <v>190</v>
      </c>
      <c r="E51" s="99" t="s">
        <v>55</v>
      </c>
      <c r="F51" s="99">
        <v>1</v>
      </c>
      <c r="G51" s="96"/>
      <c r="H51" s="96">
        <f t="shared" si="0"/>
        <v>0</v>
      </c>
      <c r="I51" s="261"/>
    </row>
    <row r="52" ht="42" customHeight="1" spans="1:9">
      <c r="A52" s="99">
        <f t="shared" si="5"/>
        <v>50</v>
      </c>
      <c r="B52" s="99" t="s">
        <v>191</v>
      </c>
      <c r="C52" s="99" t="s">
        <v>192</v>
      </c>
      <c r="D52" s="99" t="s">
        <v>193</v>
      </c>
      <c r="E52" s="99" t="s">
        <v>55</v>
      </c>
      <c r="F52" s="99">
        <v>1</v>
      </c>
      <c r="G52" s="96"/>
      <c r="H52" s="96">
        <f t="shared" si="0"/>
        <v>0</v>
      </c>
      <c r="I52" s="261"/>
    </row>
    <row r="53" ht="48" spans="1:9">
      <c r="A53" s="99">
        <f t="shared" si="5"/>
        <v>51</v>
      </c>
      <c r="B53" s="99" t="s">
        <v>194</v>
      </c>
      <c r="C53" s="99" t="s">
        <v>195</v>
      </c>
      <c r="D53" s="99" t="s">
        <v>196</v>
      </c>
      <c r="E53" s="99" t="s">
        <v>55</v>
      </c>
      <c r="F53" s="99">
        <v>1</v>
      </c>
      <c r="G53" s="96"/>
      <c r="H53" s="96">
        <f t="shared" si="0"/>
        <v>0</v>
      </c>
      <c r="I53" s="261"/>
    </row>
    <row r="54" ht="42" customHeight="1" spans="1:9">
      <c r="A54" s="99">
        <f t="shared" si="5"/>
        <v>52</v>
      </c>
      <c r="B54" s="99" t="s">
        <v>197</v>
      </c>
      <c r="C54" s="99" t="s">
        <v>198</v>
      </c>
      <c r="D54" s="99" t="s">
        <v>199</v>
      </c>
      <c r="E54" s="99" t="s">
        <v>55</v>
      </c>
      <c r="F54" s="99">
        <v>1</v>
      </c>
      <c r="G54" s="96"/>
      <c r="H54" s="96">
        <f t="shared" si="0"/>
        <v>0</v>
      </c>
      <c r="I54" s="261"/>
    </row>
    <row r="55" ht="42" customHeight="1" spans="1:9">
      <c r="A55" s="99">
        <f t="shared" si="5"/>
        <v>53</v>
      </c>
      <c r="B55" s="99" t="s">
        <v>200</v>
      </c>
      <c r="C55" s="99" t="s">
        <v>201</v>
      </c>
      <c r="D55" s="99" t="s">
        <v>202</v>
      </c>
      <c r="E55" s="99" t="s">
        <v>55</v>
      </c>
      <c r="F55" s="99">
        <v>1</v>
      </c>
      <c r="G55" s="96"/>
      <c r="H55" s="96">
        <f t="shared" si="0"/>
        <v>0</v>
      </c>
      <c r="I55" s="261"/>
    </row>
    <row r="56" ht="48" spans="1:9">
      <c r="A56" s="99">
        <f t="shared" si="5"/>
        <v>54</v>
      </c>
      <c r="B56" s="99" t="s">
        <v>203</v>
      </c>
      <c r="C56" s="99" t="s">
        <v>204</v>
      </c>
      <c r="D56" s="99" t="s">
        <v>184</v>
      </c>
      <c r="E56" s="265" t="s">
        <v>55</v>
      </c>
      <c r="F56" s="99">
        <v>1</v>
      </c>
      <c r="G56" s="96"/>
      <c r="H56" s="96">
        <f t="shared" si="0"/>
        <v>0</v>
      </c>
      <c r="I56" s="261"/>
    </row>
    <row r="57" ht="42" customHeight="1" spans="1:9">
      <c r="A57" s="99">
        <f t="shared" si="5"/>
        <v>55</v>
      </c>
      <c r="B57" s="99" t="s">
        <v>205</v>
      </c>
      <c r="C57" s="99" t="s">
        <v>206</v>
      </c>
      <c r="D57" s="99" t="s">
        <v>207</v>
      </c>
      <c r="E57" s="265" t="s">
        <v>55</v>
      </c>
      <c r="F57" s="99">
        <v>1</v>
      </c>
      <c r="G57" s="96"/>
      <c r="H57" s="96">
        <f t="shared" si="0"/>
        <v>0</v>
      </c>
      <c r="I57" s="261"/>
    </row>
    <row r="58" ht="42" customHeight="1" spans="1:9">
      <c r="A58" s="99">
        <f t="shared" si="5"/>
        <v>56</v>
      </c>
      <c r="B58" s="99" t="s">
        <v>208</v>
      </c>
      <c r="C58" s="99" t="s">
        <v>209</v>
      </c>
      <c r="D58" s="99" t="s">
        <v>210</v>
      </c>
      <c r="E58" s="99" t="s">
        <v>55</v>
      </c>
      <c r="F58" s="99">
        <v>1</v>
      </c>
      <c r="G58" s="96"/>
      <c r="H58" s="96">
        <f t="shared" si="0"/>
        <v>0</v>
      </c>
      <c r="I58" s="261"/>
    </row>
    <row r="59" ht="42" customHeight="1" spans="1:9">
      <c r="A59" s="99">
        <f t="shared" si="5"/>
        <v>57</v>
      </c>
      <c r="B59" s="99" t="s">
        <v>211</v>
      </c>
      <c r="C59" s="99" t="s">
        <v>117</v>
      </c>
      <c r="D59" s="99" t="s">
        <v>159</v>
      </c>
      <c r="E59" s="99" t="s">
        <v>55</v>
      </c>
      <c r="F59" s="99">
        <v>1</v>
      </c>
      <c r="G59" s="96"/>
      <c r="H59" s="96">
        <f t="shared" si="0"/>
        <v>0</v>
      </c>
      <c r="I59" s="272"/>
    </row>
    <row r="60" ht="42" customHeight="1" spans="1:9">
      <c r="A60" s="99">
        <f t="shared" si="5"/>
        <v>58</v>
      </c>
      <c r="B60" s="99" t="s">
        <v>212</v>
      </c>
      <c r="C60" s="99" t="s">
        <v>213</v>
      </c>
      <c r="D60" s="99" t="s">
        <v>214</v>
      </c>
      <c r="E60" s="99" t="s">
        <v>55</v>
      </c>
      <c r="F60" s="99">
        <v>1</v>
      </c>
      <c r="G60" s="96"/>
      <c r="H60" s="96">
        <f t="shared" si="0"/>
        <v>0</v>
      </c>
      <c r="I60" s="261"/>
    </row>
    <row r="61" ht="42" customHeight="1" spans="1:9">
      <c r="A61" s="99">
        <f t="shared" si="5"/>
        <v>59</v>
      </c>
      <c r="B61" s="99" t="s">
        <v>215</v>
      </c>
      <c r="C61" s="99" t="s">
        <v>216</v>
      </c>
      <c r="D61" s="99" t="s">
        <v>159</v>
      </c>
      <c r="E61" s="99" t="s">
        <v>55</v>
      </c>
      <c r="F61" s="99">
        <v>1</v>
      </c>
      <c r="G61" s="96"/>
      <c r="H61" s="96">
        <f t="shared" si="0"/>
        <v>0</v>
      </c>
      <c r="I61" s="261"/>
    </row>
    <row r="62" ht="42" customHeight="1" spans="1:9">
      <c r="A62" s="99">
        <f t="shared" si="5"/>
        <v>60</v>
      </c>
      <c r="B62" s="99" t="s">
        <v>217</v>
      </c>
      <c r="C62" s="99" t="s">
        <v>218</v>
      </c>
      <c r="D62" s="99" t="s">
        <v>159</v>
      </c>
      <c r="E62" s="99" t="s">
        <v>55</v>
      </c>
      <c r="F62" s="99">
        <v>1</v>
      </c>
      <c r="G62" s="96"/>
      <c r="H62" s="96">
        <f t="shared" si="0"/>
        <v>0</v>
      </c>
      <c r="I62" s="261"/>
    </row>
    <row r="63" ht="42" customHeight="1" spans="1:9">
      <c r="A63" s="99">
        <f t="shared" si="5"/>
        <v>61</v>
      </c>
      <c r="B63" s="99" t="s">
        <v>219</v>
      </c>
      <c r="C63" s="99" t="s">
        <v>220</v>
      </c>
      <c r="D63" s="99" t="s">
        <v>159</v>
      </c>
      <c r="E63" s="99" t="s">
        <v>55</v>
      </c>
      <c r="F63" s="99">
        <v>1</v>
      </c>
      <c r="G63" s="96"/>
      <c r="H63" s="96">
        <f t="shared" si="0"/>
        <v>0</v>
      </c>
      <c r="I63" s="261"/>
    </row>
    <row r="64" ht="42" customHeight="1" spans="1:9">
      <c r="A64" s="99">
        <f t="shared" si="5"/>
        <v>62</v>
      </c>
      <c r="B64" s="266"/>
      <c r="C64" s="99" t="s">
        <v>221</v>
      </c>
      <c r="D64" s="267"/>
      <c r="E64" s="99"/>
      <c r="F64" s="99">
        <v>1</v>
      </c>
      <c r="G64" s="96"/>
      <c r="H64" s="96">
        <f t="shared" si="0"/>
        <v>0</v>
      </c>
      <c r="I64" s="261"/>
    </row>
    <row r="65" ht="42" customHeight="1" spans="1:9">
      <c r="A65" s="99">
        <f t="shared" si="5"/>
        <v>63</v>
      </c>
      <c r="B65" s="99" t="s">
        <v>222</v>
      </c>
      <c r="C65" s="99" t="s">
        <v>223</v>
      </c>
      <c r="D65" s="99" t="s">
        <v>159</v>
      </c>
      <c r="E65" s="99" t="s">
        <v>55</v>
      </c>
      <c r="F65" s="99">
        <v>1</v>
      </c>
      <c r="G65" s="96"/>
      <c r="H65" s="96">
        <f t="shared" si="0"/>
        <v>0</v>
      </c>
      <c r="I65" s="261"/>
    </row>
    <row r="66" ht="42" customHeight="1" spans="1:9">
      <c r="A66" s="99">
        <f t="shared" si="5"/>
        <v>64</v>
      </c>
      <c r="B66" s="99" t="s">
        <v>224</v>
      </c>
      <c r="C66" s="99" t="s">
        <v>225</v>
      </c>
      <c r="D66" s="99" t="s">
        <v>159</v>
      </c>
      <c r="E66" s="99" t="s">
        <v>55</v>
      </c>
      <c r="F66" s="99">
        <v>1</v>
      </c>
      <c r="G66" s="96"/>
      <c r="H66" s="96">
        <f t="shared" si="0"/>
        <v>0</v>
      </c>
      <c r="I66" s="261"/>
    </row>
    <row r="67" ht="42" customHeight="1" spans="1:9">
      <c r="A67" s="99">
        <f t="shared" si="5"/>
        <v>65</v>
      </c>
      <c r="B67" s="99" t="s">
        <v>226</v>
      </c>
      <c r="C67" s="99" t="s">
        <v>227</v>
      </c>
      <c r="D67" s="99" t="s">
        <v>228</v>
      </c>
      <c r="E67" s="99" t="s">
        <v>55</v>
      </c>
      <c r="F67" s="99">
        <v>1</v>
      </c>
      <c r="G67" s="96"/>
      <c r="H67" s="96">
        <f t="shared" ref="H67:H130" si="6">+F67*G67</f>
        <v>0</v>
      </c>
      <c r="I67" s="261"/>
    </row>
    <row r="68" ht="48" spans="1:9">
      <c r="A68" s="99">
        <f t="shared" si="5"/>
        <v>66</v>
      </c>
      <c r="B68" s="99" t="s">
        <v>229</v>
      </c>
      <c r="C68" s="99" t="s">
        <v>230</v>
      </c>
      <c r="D68" s="99" t="s">
        <v>159</v>
      </c>
      <c r="E68" s="99" t="s">
        <v>55</v>
      </c>
      <c r="F68" s="99">
        <v>1</v>
      </c>
      <c r="G68" s="96"/>
      <c r="H68" s="96">
        <f t="shared" si="6"/>
        <v>0</v>
      </c>
      <c r="I68" s="261"/>
    </row>
    <row r="69" ht="42" customHeight="1" spans="1:9">
      <c r="A69" s="99">
        <f t="shared" si="5"/>
        <v>67</v>
      </c>
      <c r="B69" s="99" t="s">
        <v>231</v>
      </c>
      <c r="C69" s="99" t="s">
        <v>232</v>
      </c>
      <c r="D69" s="99" t="s">
        <v>159</v>
      </c>
      <c r="E69" s="99" t="s">
        <v>55</v>
      </c>
      <c r="F69" s="99">
        <v>1</v>
      </c>
      <c r="G69" s="96"/>
      <c r="H69" s="96">
        <f t="shared" si="6"/>
        <v>0</v>
      </c>
      <c r="I69" s="7"/>
    </row>
    <row r="70" ht="42" customHeight="1" spans="1:9">
      <c r="A70" s="99">
        <f t="shared" si="5"/>
        <v>68</v>
      </c>
      <c r="B70" s="99" t="s">
        <v>233</v>
      </c>
      <c r="C70" s="99" t="s">
        <v>234</v>
      </c>
      <c r="D70" s="99" t="s">
        <v>159</v>
      </c>
      <c r="E70" s="99" t="s">
        <v>55</v>
      </c>
      <c r="F70" s="99">
        <v>1</v>
      </c>
      <c r="G70" s="96"/>
      <c r="H70" s="96">
        <f t="shared" si="6"/>
        <v>0</v>
      </c>
      <c r="I70" s="261"/>
    </row>
    <row r="71" ht="48" spans="1:9">
      <c r="A71" s="99">
        <f t="shared" si="5"/>
        <v>69</v>
      </c>
      <c r="B71" s="99" t="s">
        <v>235</v>
      </c>
      <c r="C71" s="99" t="s">
        <v>236</v>
      </c>
      <c r="D71" s="99" t="s">
        <v>159</v>
      </c>
      <c r="E71" s="99" t="s">
        <v>55</v>
      </c>
      <c r="F71" s="99">
        <v>1</v>
      </c>
      <c r="G71" s="96"/>
      <c r="H71" s="96">
        <f t="shared" si="6"/>
        <v>0</v>
      </c>
      <c r="I71" s="261"/>
    </row>
    <row r="72" ht="42" customHeight="1" spans="1:9">
      <c r="A72" s="99">
        <f t="shared" si="5"/>
        <v>70</v>
      </c>
      <c r="B72" s="99" t="s">
        <v>237</v>
      </c>
      <c r="C72" s="99" t="s">
        <v>238</v>
      </c>
      <c r="D72" s="99" t="s">
        <v>159</v>
      </c>
      <c r="E72" s="99" t="s">
        <v>55</v>
      </c>
      <c r="F72" s="99">
        <v>1</v>
      </c>
      <c r="G72" s="96"/>
      <c r="H72" s="96">
        <f t="shared" si="6"/>
        <v>0</v>
      </c>
      <c r="I72" s="261"/>
    </row>
    <row r="73" ht="42" customHeight="1" spans="1:9">
      <c r="A73" s="99">
        <f t="shared" si="5"/>
        <v>71</v>
      </c>
      <c r="B73" s="99" t="s">
        <v>239</v>
      </c>
      <c r="C73" s="99" t="s">
        <v>240</v>
      </c>
      <c r="D73" s="99" t="s">
        <v>159</v>
      </c>
      <c r="E73" s="99" t="s">
        <v>55</v>
      </c>
      <c r="F73" s="99">
        <v>1</v>
      </c>
      <c r="G73" s="96"/>
      <c r="H73" s="96">
        <f t="shared" si="6"/>
        <v>0</v>
      </c>
      <c r="I73" s="261"/>
    </row>
    <row r="74" ht="42" customHeight="1" spans="1:9">
      <c r="A74" s="99">
        <f t="shared" si="5"/>
        <v>72</v>
      </c>
      <c r="B74" s="99" t="s">
        <v>241</v>
      </c>
      <c r="C74" s="99" t="s">
        <v>242</v>
      </c>
      <c r="D74" s="99" t="s">
        <v>159</v>
      </c>
      <c r="E74" s="99" t="s">
        <v>55</v>
      </c>
      <c r="F74" s="99">
        <v>1</v>
      </c>
      <c r="G74" s="96"/>
      <c r="H74" s="96">
        <f t="shared" si="6"/>
        <v>0</v>
      </c>
      <c r="I74" s="261"/>
    </row>
    <row r="75" ht="42" customHeight="1" spans="1:9">
      <c r="A75" s="99">
        <f t="shared" si="5"/>
        <v>73</v>
      </c>
      <c r="B75" s="99" t="s">
        <v>243</v>
      </c>
      <c r="C75" s="99" t="s">
        <v>244</v>
      </c>
      <c r="D75" s="99" t="s">
        <v>159</v>
      </c>
      <c r="E75" s="99" t="s">
        <v>55</v>
      </c>
      <c r="F75" s="99">
        <v>1</v>
      </c>
      <c r="G75" s="96"/>
      <c r="H75" s="96">
        <f t="shared" si="6"/>
        <v>0</v>
      </c>
      <c r="I75" s="261"/>
    </row>
    <row r="76" ht="42" customHeight="1" spans="1:9">
      <c r="A76" s="99">
        <f t="shared" si="5"/>
        <v>74</v>
      </c>
      <c r="B76" s="99" t="s">
        <v>245</v>
      </c>
      <c r="C76" s="99" t="s">
        <v>246</v>
      </c>
      <c r="D76" s="99" t="s">
        <v>247</v>
      </c>
      <c r="E76" s="99" t="s">
        <v>55</v>
      </c>
      <c r="F76" s="99">
        <v>1</v>
      </c>
      <c r="G76" s="96"/>
      <c r="H76" s="96">
        <f t="shared" si="6"/>
        <v>0</v>
      </c>
      <c r="I76" s="148"/>
    </row>
    <row r="77" ht="42" customHeight="1" spans="1:9">
      <c r="A77" s="99">
        <f t="shared" si="5"/>
        <v>75</v>
      </c>
      <c r="B77" s="99" t="s">
        <v>248</v>
      </c>
      <c r="C77" s="99" t="s">
        <v>249</v>
      </c>
      <c r="D77" s="99" t="s">
        <v>250</v>
      </c>
      <c r="E77" s="99" t="s">
        <v>55</v>
      </c>
      <c r="F77" s="99">
        <v>1</v>
      </c>
      <c r="G77" s="96"/>
      <c r="H77" s="96">
        <f t="shared" si="6"/>
        <v>0</v>
      </c>
      <c r="I77" s="99"/>
    </row>
    <row r="78" ht="48" spans="1:9">
      <c r="A78" s="99">
        <f t="shared" si="5"/>
        <v>76</v>
      </c>
      <c r="B78" s="99" t="s">
        <v>251</v>
      </c>
      <c r="C78" s="99" t="s">
        <v>252</v>
      </c>
      <c r="D78" s="99" t="s">
        <v>253</v>
      </c>
      <c r="E78" s="99" t="s">
        <v>55</v>
      </c>
      <c r="F78" s="99">
        <v>1</v>
      </c>
      <c r="G78" s="96"/>
      <c r="H78" s="96">
        <f t="shared" si="6"/>
        <v>0</v>
      </c>
      <c r="I78" s="99"/>
    </row>
    <row r="79" ht="42" customHeight="1" spans="1:9">
      <c r="A79" s="99">
        <f t="shared" si="5"/>
        <v>77</v>
      </c>
      <c r="B79" s="99" t="s">
        <v>254</v>
      </c>
      <c r="C79" s="99" t="s">
        <v>255</v>
      </c>
      <c r="D79" s="99" t="s">
        <v>159</v>
      </c>
      <c r="E79" s="99" t="s">
        <v>55</v>
      </c>
      <c r="F79" s="99">
        <v>1</v>
      </c>
      <c r="G79" s="96"/>
      <c r="H79" s="96">
        <f t="shared" si="6"/>
        <v>0</v>
      </c>
      <c r="I79" s="148"/>
    </row>
    <row r="80" ht="42" customHeight="1" spans="1:9">
      <c r="A80" s="99">
        <f t="shared" si="5"/>
        <v>78</v>
      </c>
      <c r="B80" s="266"/>
      <c r="C80" s="99" t="s">
        <v>256</v>
      </c>
      <c r="D80" s="267"/>
      <c r="E80" s="99" t="s">
        <v>55</v>
      </c>
      <c r="F80" s="99">
        <v>1</v>
      </c>
      <c r="G80" s="96"/>
      <c r="H80" s="96">
        <f t="shared" si="6"/>
        <v>0</v>
      </c>
      <c r="I80" s="148"/>
    </row>
    <row r="81" ht="42" customHeight="1" spans="1:9">
      <c r="A81" s="99">
        <f t="shared" si="5"/>
        <v>79</v>
      </c>
      <c r="B81" s="266"/>
      <c r="C81" s="99" t="s">
        <v>257</v>
      </c>
      <c r="D81" s="267"/>
      <c r="E81" s="99" t="s">
        <v>258</v>
      </c>
      <c r="F81" s="99">
        <v>60</v>
      </c>
      <c r="G81" s="96"/>
      <c r="H81" s="96">
        <f t="shared" si="6"/>
        <v>0</v>
      </c>
      <c r="I81" s="148"/>
    </row>
    <row r="82" ht="42" customHeight="1" spans="1:9">
      <c r="A82" s="99">
        <f t="shared" si="5"/>
        <v>80</v>
      </c>
      <c r="B82" s="99" t="s">
        <v>259</v>
      </c>
      <c r="C82" s="99" t="s">
        <v>260</v>
      </c>
      <c r="D82" s="99" t="s">
        <v>261</v>
      </c>
      <c r="E82" s="99" t="s">
        <v>55</v>
      </c>
      <c r="F82" s="99">
        <v>1</v>
      </c>
      <c r="G82" s="96"/>
      <c r="H82" s="96">
        <f t="shared" si="6"/>
        <v>0</v>
      </c>
      <c r="I82" s="261"/>
    </row>
    <row r="83" ht="42" customHeight="1" spans="1:9">
      <c r="A83" s="99">
        <f t="shared" si="5"/>
        <v>81</v>
      </c>
      <c r="B83" s="99" t="s">
        <v>262</v>
      </c>
      <c r="C83" s="99" t="s">
        <v>263</v>
      </c>
      <c r="D83" s="99" t="s">
        <v>264</v>
      </c>
      <c r="E83" s="99" t="s">
        <v>55</v>
      </c>
      <c r="F83" s="99">
        <v>1</v>
      </c>
      <c r="G83" s="96"/>
      <c r="H83" s="96">
        <f t="shared" si="6"/>
        <v>0</v>
      </c>
      <c r="I83" s="261"/>
    </row>
    <row r="84" ht="42" customHeight="1" spans="1:9">
      <c r="A84" s="99">
        <f t="shared" si="5"/>
        <v>82</v>
      </c>
      <c r="B84" s="99" t="s">
        <v>265</v>
      </c>
      <c r="C84" s="99" t="s">
        <v>266</v>
      </c>
      <c r="D84" s="99" t="s">
        <v>267</v>
      </c>
      <c r="E84" s="99" t="s">
        <v>55</v>
      </c>
      <c r="F84" s="99">
        <v>1</v>
      </c>
      <c r="G84" s="96"/>
      <c r="H84" s="96">
        <f t="shared" si="6"/>
        <v>0</v>
      </c>
      <c r="I84" s="261"/>
    </row>
    <row r="85" ht="42" customHeight="1" spans="1:9">
      <c r="A85" s="99">
        <f t="shared" si="5"/>
        <v>83</v>
      </c>
      <c r="B85" s="99" t="s">
        <v>268</v>
      </c>
      <c r="C85" s="99" t="s">
        <v>269</v>
      </c>
      <c r="D85" s="99" t="s">
        <v>270</v>
      </c>
      <c r="E85" s="99" t="s">
        <v>55</v>
      </c>
      <c r="F85" s="99">
        <v>3</v>
      </c>
      <c r="G85" s="96"/>
      <c r="H85" s="96">
        <f t="shared" si="6"/>
        <v>0</v>
      </c>
      <c r="I85" s="261"/>
    </row>
    <row r="86" ht="48" spans="1:9">
      <c r="A86" s="99">
        <f t="shared" si="5"/>
        <v>84</v>
      </c>
      <c r="B86" s="99" t="s">
        <v>271</v>
      </c>
      <c r="C86" s="99" t="s">
        <v>272</v>
      </c>
      <c r="D86" s="99" t="s">
        <v>273</v>
      </c>
      <c r="E86" s="99" t="s">
        <v>55</v>
      </c>
      <c r="F86" s="99">
        <v>3</v>
      </c>
      <c r="G86" s="96"/>
      <c r="H86" s="96">
        <f t="shared" si="6"/>
        <v>0</v>
      </c>
      <c r="I86" s="261"/>
    </row>
    <row r="87" ht="48" spans="1:9">
      <c r="A87" s="99">
        <f t="shared" si="5"/>
        <v>85</v>
      </c>
      <c r="B87" s="99" t="s">
        <v>274</v>
      </c>
      <c r="C87" s="99" t="s">
        <v>275</v>
      </c>
      <c r="D87" s="99" t="s">
        <v>276</v>
      </c>
      <c r="E87" s="99" t="s">
        <v>55</v>
      </c>
      <c r="F87" s="99">
        <v>3</v>
      </c>
      <c r="G87" s="96"/>
      <c r="H87" s="96">
        <f t="shared" si="6"/>
        <v>0</v>
      </c>
      <c r="I87" s="261"/>
    </row>
    <row r="88" ht="62.1" customHeight="1" spans="1:9">
      <c r="A88" s="99">
        <f t="shared" si="5"/>
        <v>86</v>
      </c>
      <c r="B88" s="99" t="s">
        <v>277</v>
      </c>
      <c r="C88" s="99" t="s">
        <v>278</v>
      </c>
      <c r="D88" s="99" t="s">
        <v>279</v>
      </c>
      <c r="E88" s="99" t="s">
        <v>55</v>
      </c>
      <c r="F88" s="99">
        <v>3</v>
      </c>
      <c r="G88" s="96"/>
      <c r="H88" s="96">
        <f t="shared" si="6"/>
        <v>0</v>
      </c>
      <c r="I88" s="261"/>
    </row>
    <row r="89" s="255" customFormat="1" ht="63" spans="1:9">
      <c r="A89" s="99">
        <f t="shared" si="5"/>
        <v>87</v>
      </c>
      <c r="B89" s="273" t="s">
        <v>280</v>
      </c>
      <c r="C89" s="99" t="s">
        <v>281</v>
      </c>
      <c r="D89" s="274" t="s">
        <v>282</v>
      </c>
      <c r="E89" s="263" t="s">
        <v>55</v>
      </c>
      <c r="F89" s="275">
        <v>1</v>
      </c>
      <c r="G89" s="96"/>
      <c r="H89" s="96">
        <f t="shared" si="6"/>
        <v>0</v>
      </c>
      <c r="I89" s="253"/>
    </row>
    <row r="90" s="255" customFormat="1" ht="60" spans="1:9">
      <c r="A90" s="99">
        <f t="shared" si="5"/>
        <v>88</v>
      </c>
      <c r="B90" s="265" t="s">
        <v>283</v>
      </c>
      <c r="C90" s="99" t="s">
        <v>284</v>
      </c>
      <c r="D90" s="276" t="s">
        <v>285</v>
      </c>
      <c r="E90" s="263" t="s">
        <v>55</v>
      </c>
      <c r="F90" s="99">
        <v>1</v>
      </c>
      <c r="G90" s="96"/>
      <c r="H90" s="96">
        <f t="shared" si="6"/>
        <v>0</v>
      </c>
      <c r="I90" s="253"/>
    </row>
    <row r="91" ht="48" spans="1:9">
      <c r="A91" s="99">
        <f t="shared" si="5"/>
        <v>89</v>
      </c>
      <c r="B91" s="99" t="s">
        <v>286</v>
      </c>
      <c r="C91" s="99" t="s">
        <v>287</v>
      </c>
      <c r="D91" s="99" t="s">
        <v>288</v>
      </c>
      <c r="E91" s="99" t="s">
        <v>55</v>
      </c>
      <c r="F91" s="99">
        <v>1</v>
      </c>
      <c r="G91" s="96"/>
      <c r="H91" s="96">
        <f t="shared" si="6"/>
        <v>0</v>
      </c>
      <c r="I91" s="261"/>
    </row>
    <row r="92" ht="42" customHeight="1" spans="1:9">
      <c r="A92" s="99">
        <f t="shared" si="5"/>
        <v>90</v>
      </c>
      <c r="B92" s="99" t="s">
        <v>289</v>
      </c>
      <c r="C92" s="99" t="s">
        <v>290</v>
      </c>
      <c r="D92" s="99" t="s">
        <v>291</v>
      </c>
      <c r="E92" s="99" t="s">
        <v>55</v>
      </c>
      <c r="F92" s="99">
        <v>1</v>
      </c>
      <c r="G92" s="96"/>
      <c r="H92" s="96">
        <f t="shared" si="6"/>
        <v>0</v>
      </c>
      <c r="I92" s="261"/>
    </row>
    <row r="93" ht="48" spans="1:9">
      <c r="A93" s="99">
        <f t="shared" si="5"/>
        <v>91</v>
      </c>
      <c r="B93" s="99" t="s">
        <v>292</v>
      </c>
      <c r="C93" s="99" t="s">
        <v>209</v>
      </c>
      <c r="D93" s="99" t="s">
        <v>293</v>
      </c>
      <c r="E93" s="99" t="s">
        <v>55</v>
      </c>
      <c r="F93" s="99">
        <v>1</v>
      </c>
      <c r="G93" s="96"/>
      <c r="H93" s="96">
        <f t="shared" si="6"/>
        <v>0</v>
      </c>
      <c r="I93" s="261"/>
    </row>
    <row r="94" ht="48" spans="1:9">
      <c r="A94" s="99">
        <f t="shared" si="5"/>
        <v>92</v>
      </c>
      <c r="B94" s="99" t="s">
        <v>294</v>
      </c>
      <c r="C94" s="99" t="s">
        <v>209</v>
      </c>
      <c r="D94" s="99" t="s">
        <v>293</v>
      </c>
      <c r="E94" s="99" t="s">
        <v>55</v>
      </c>
      <c r="F94" s="99">
        <v>1</v>
      </c>
      <c r="G94" s="96"/>
      <c r="H94" s="96">
        <f t="shared" si="6"/>
        <v>0</v>
      </c>
      <c r="I94" s="261"/>
    </row>
    <row r="95" ht="48" spans="1:9">
      <c r="A95" s="99">
        <f t="shared" si="5"/>
        <v>93</v>
      </c>
      <c r="B95" s="99" t="s">
        <v>295</v>
      </c>
      <c r="C95" s="99" t="s">
        <v>209</v>
      </c>
      <c r="D95" s="99" t="s">
        <v>293</v>
      </c>
      <c r="E95" s="99" t="s">
        <v>55</v>
      </c>
      <c r="F95" s="99">
        <v>1</v>
      </c>
      <c r="G95" s="96"/>
      <c r="H95" s="96">
        <f t="shared" si="6"/>
        <v>0</v>
      </c>
      <c r="I95" s="261"/>
    </row>
    <row r="96" ht="84" spans="1:9">
      <c r="A96" s="99">
        <f t="shared" si="5"/>
        <v>94</v>
      </c>
      <c r="B96" s="99" t="s">
        <v>296</v>
      </c>
      <c r="C96" s="99" t="s">
        <v>297</v>
      </c>
      <c r="D96" s="99" t="s">
        <v>298</v>
      </c>
      <c r="E96" s="99" t="s">
        <v>55</v>
      </c>
      <c r="F96" s="99">
        <v>1</v>
      </c>
      <c r="G96" s="96"/>
      <c r="H96" s="96">
        <f t="shared" si="6"/>
        <v>0</v>
      </c>
      <c r="I96" s="261"/>
    </row>
    <row r="97" ht="48" spans="1:9">
      <c r="A97" s="99">
        <f t="shared" si="5"/>
        <v>95</v>
      </c>
      <c r="B97" s="99" t="s">
        <v>299</v>
      </c>
      <c r="C97" s="99" t="s">
        <v>300</v>
      </c>
      <c r="D97" s="99" t="s">
        <v>298</v>
      </c>
      <c r="E97" s="99" t="s">
        <v>55</v>
      </c>
      <c r="F97" s="99">
        <v>1</v>
      </c>
      <c r="G97" s="96"/>
      <c r="H97" s="96">
        <f t="shared" si="6"/>
        <v>0</v>
      </c>
      <c r="I97" s="261"/>
    </row>
    <row r="98" ht="42" customHeight="1" spans="1:9">
      <c r="A98" s="99">
        <f t="shared" si="5"/>
        <v>96</v>
      </c>
      <c r="B98" s="99" t="s">
        <v>301</v>
      </c>
      <c r="C98" s="99" t="s">
        <v>302</v>
      </c>
      <c r="D98" s="99" t="s">
        <v>303</v>
      </c>
      <c r="E98" s="99" t="s">
        <v>55</v>
      </c>
      <c r="F98" s="99">
        <v>1</v>
      </c>
      <c r="G98" s="96"/>
      <c r="H98" s="96">
        <f t="shared" si="6"/>
        <v>0</v>
      </c>
      <c r="I98" s="261"/>
    </row>
    <row r="99" ht="48" spans="1:9">
      <c r="A99" s="99">
        <f t="shared" si="5"/>
        <v>97</v>
      </c>
      <c r="B99" s="99" t="s">
        <v>304</v>
      </c>
      <c r="C99" s="99" t="s">
        <v>305</v>
      </c>
      <c r="D99" s="99" t="s">
        <v>306</v>
      </c>
      <c r="E99" s="99" t="s">
        <v>55</v>
      </c>
      <c r="F99" s="99">
        <v>1</v>
      </c>
      <c r="G99" s="96"/>
      <c r="H99" s="96">
        <f t="shared" si="6"/>
        <v>0</v>
      </c>
      <c r="I99" s="261"/>
    </row>
    <row r="100" ht="48" spans="1:23">
      <c r="A100" s="99">
        <f t="shared" si="5"/>
        <v>98</v>
      </c>
      <c r="B100" s="99" t="s">
        <v>307</v>
      </c>
      <c r="C100" s="99" t="s">
        <v>308</v>
      </c>
      <c r="D100" s="99" t="s">
        <v>306</v>
      </c>
      <c r="E100" s="99" t="s">
        <v>55</v>
      </c>
      <c r="F100" s="99">
        <v>1</v>
      </c>
      <c r="G100" s="96"/>
      <c r="H100" s="96">
        <f t="shared" si="6"/>
        <v>0</v>
      </c>
      <c r="I100" s="261"/>
      <c r="J100" s="259"/>
      <c r="K100" s="259"/>
      <c r="L100" s="259"/>
      <c r="M100" s="259"/>
      <c r="N100" s="259"/>
      <c r="O100" s="259"/>
      <c r="P100" s="259"/>
      <c r="Q100" s="259"/>
      <c r="R100" s="259"/>
      <c r="S100" s="259"/>
      <c r="T100" s="259"/>
      <c r="U100" s="259"/>
      <c r="V100" s="259"/>
      <c r="W100" s="259"/>
    </row>
    <row r="101" s="255" customFormat="1" ht="72" spans="1:9">
      <c r="A101" s="99">
        <f t="shared" si="5"/>
        <v>99</v>
      </c>
      <c r="B101" s="99" t="s">
        <v>309</v>
      </c>
      <c r="C101" s="99" t="s">
        <v>310</v>
      </c>
      <c r="D101" s="99" t="s">
        <v>311</v>
      </c>
      <c r="E101" s="99" t="s">
        <v>55</v>
      </c>
      <c r="F101" s="99">
        <v>1</v>
      </c>
      <c r="G101" s="96"/>
      <c r="H101" s="96">
        <f t="shared" si="6"/>
        <v>0</v>
      </c>
      <c r="I101" s="253"/>
    </row>
    <row r="102" s="255" customFormat="1" ht="72" spans="1:9">
      <c r="A102" s="99">
        <f t="shared" si="5"/>
        <v>100</v>
      </c>
      <c r="B102" s="99" t="s">
        <v>312</v>
      </c>
      <c r="C102" s="99" t="s">
        <v>313</v>
      </c>
      <c r="D102" s="99" t="s">
        <v>311</v>
      </c>
      <c r="E102" s="99" t="s">
        <v>55</v>
      </c>
      <c r="F102" s="99">
        <v>1</v>
      </c>
      <c r="G102" s="96"/>
      <c r="H102" s="96">
        <f t="shared" si="6"/>
        <v>0</v>
      </c>
      <c r="I102" s="253"/>
    </row>
    <row r="103" s="255" customFormat="1" ht="72" spans="1:9">
      <c r="A103" s="99">
        <f t="shared" si="5"/>
        <v>101</v>
      </c>
      <c r="B103" s="99" t="s">
        <v>314</v>
      </c>
      <c r="C103" s="99" t="s">
        <v>313</v>
      </c>
      <c r="D103" s="99" t="s">
        <v>311</v>
      </c>
      <c r="E103" s="99" t="s">
        <v>55</v>
      </c>
      <c r="F103" s="99">
        <v>1</v>
      </c>
      <c r="G103" s="96"/>
      <c r="H103" s="96">
        <f t="shared" si="6"/>
        <v>0</v>
      </c>
      <c r="I103" s="253"/>
    </row>
    <row r="104" s="255" customFormat="1" ht="72" spans="1:9">
      <c r="A104" s="99">
        <f t="shared" si="5"/>
        <v>102</v>
      </c>
      <c r="B104" s="99" t="s">
        <v>315</v>
      </c>
      <c r="C104" s="99" t="s">
        <v>313</v>
      </c>
      <c r="D104" s="99" t="s">
        <v>311</v>
      </c>
      <c r="E104" s="99" t="s">
        <v>55</v>
      </c>
      <c r="F104" s="99">
        <v>1</v>
      </c>
      <c r="G104" s="96"/>
      <c r="H104" s="96">
        <f t="shared" si="6"/>
        <v>0</v>
      </c>
      <c r="I104" s="253"/>
    </row>
    <row r="105" s="255" customFormat="1" ht="72" spans="1:9">
      <c r="A105" s="99">
        <f t="shared" si="5"/>
        <v>103</v>
      </c>
      <c r="B105" s="99" t="s">
        <v>316</v>
      </c>
      <c r="C105" s="99" t="s">
        <v>313</v>
      </c>
      <c r="D105" s="99" t="s">
        <v>311</v>
      </c>
      <c r="E105" s="99" t="s">
        <v>55</v>
      </c>
      <c r="F105" s="99">
        <v>1</v>
      </c>
      <c r="G105" s="96"/>
      <c r="H105" s="96">
        <f t="shared" si="6"/>
        <v>0</v>
      </c>
      <c r="I105" s="253"/>
    </row>
    <row r="106" ht="72" spans="1:9">
      <c r="A106" s="99">
        <f t="shared" si="5"/>
        <v>104</v>
      </c>
      <c r="B106" s="99" t="s">
        <v>317</v>
      </c>
      <c r="C106" s="99" t="s">
        <v>318</v>
      </c>
      <c r="D106" s="99" t="s">
        <v>319</v>
      </c>
      <c r="E106" s="99" t="s">
        <v>55</v>
      </c>
      <c r="F106" s="99">
        <v>1</v>
      </c>
      <c r="G106" s="96"/>
      <c r="H106" s="96">
        <f t="shared" si="6"/>
        <v>0</v>
      </c>
      <c r="I106" s="261"/>
    </row>
    <row r="107" s="255" customFormat="1" ht="84" spans="1:9">
      <c r="A107" s="99">
        <f t="shared" si="5"/>
        <v>105</v>
      </c>
      <c r="B107" s="277" t="s">
        <v>320</v>
      </c>
      <c r="C107" s="99" t="s">
        <v>321</v>
      </c>
      <c r="D107" s="278" t="s">
        <v>322</v>
      </c>
      <c r="E107" s="277" t="s">
        <v>55</v>
      </c>
      <c r="F107" s="148">
        <v>1</v>
      </c>
      <c r="G107" s="96"/>
      <c r="H107" s="96">
        <f t="shared" si="6"/>
        <v>0</v>
      </c>
      <c r="I107" s="253"/>
    </row>
    <row r="108" s="255" customFormat="1" ht="84" spans="1:9">
      <c r="A108" s="99">
        <f t="shared" si="5"/>
        <v>106</v>
      </c>
      <c r="B108" s="277" t="s">
        <v>323</v>
      </c>
      <c r="C108" s="99" t="s">
        <v>324</v>
      </c>
      <c r="D108" s="278" t="s">
        <v>322</v>
      </c>
      <c r="E108" s="277" t="s">
        <v>55</v>
      </c>
      <c r="F108" s="148">
        <v>1</v>
      </c>
      <c r="G108" s="96"/>
      <c r="H108" s="96">
        <f t="shared" si="6"/>
        <v>0</v>
      </c>
      <c r="I108" s="253"/>
    </row>
    <row r="109" ht="42" customHeight="1" spans="1:9">
      <c r="A109" s="99">
        <f t="shared" si="5"/>
        <v>107</v>
      </c>
      <c r="B109" s="99" t="s">
        <v>325</v>
      </c>
      <c r="C109" s="99" t="s">
        <v>326</v>
      </c>
      <c r="D109" s="99" t="s">
        <v>319</v>
      </c>
      <c r="E109" s="99" t="s">
        <v>55</v>
      </c>
      <c r="F109" s="99">
        <v>1</v>
      </c>
      <c r="G109" s="96"/>
      <c r="H109" s="96">
        <f t="shared" si="6"/>
        <v>0</v>
      </c>
      <c r="I109" s="261"/>
    </row>
    <row r="110" ht="69.95" customHeight="1" spans="1:9">
      <c r="A110" s="99">
        <f t="shared" si="5"/>
        <v>108</v>
      </c>
      <c r="B110" s="266"/>
      <c r="C110" s="99" t="s">
        <v>327</v>
      </c>
      <c r="D110" s="267"/>
      <c r="E110" s="99" t="s">
        <v>55</v>
      </c>
      <c r="F110" s="99">
        <v>1</v>
      </c>
      <c r="G110" s="96"/>
      <c r="H110" s="96">
        <f t="shared" si="6"/>
        <v>0</v>
      </c>
      <c r="I110" s="148"/>
    </row>
    <row r="111" ht="42" customHeight="1" spans="1:9">
      <c r="A111" s="99">
        <f t="shared" si="5"/>
        <v>109</v>
      </c>
      <c r="B111" s="99" t="s">
        <v>328</v>
      </c>
      <c r="C111" s="99" t="s">
        <v>329</v>
      </c>
      <c r="D111" s="99" t="s">
        <v>319</v>
      </c>
      <c r="E111" s="264" t="s">
        <v>55</v>
      </c>
      <c r="F111" s="99">
        <v>1</v>
      </c>
      <c r="G111" s="96"/>
      <c r="H111" s="96">
        <f t="shared" si="6"/>
        <v>0</v>
      </c>
      <c r="I111" s="148"/>
    </row>
    <row r="112" ht="42" customHeight="1" spans="1:9">
      <c r="A112" s="99">
        <f t="shared" si="5"/>
        <v>110</v>
      </c>
      <c r="B112" s="266"/>
      <c r="C112" s="99" t="s">
        <v>330</v>
      </c>
      <c r="D112" s="267"/>
      <c r="E112" s="264" t="s">
        <v>55</v>
      </c>
      <c r="F112" s="99">
        <v>1</v>
      </c>
      <c r="G112" s="96"/>
      <c r="H112" s="96">
        <f t="shared" si="6"/>
        <v>0</v>
      </c>
      <c r="I112" s="148"/>
    </row>
    <row r="113" ht="42" customHeight="1" spans="1:9">
      <c r="A113" s="99">
        <f t="shared" si="5"/>
        <v>111</v>
      </c>
      <c r="B113" s="266"/>
      <c r="C113" s="99" t="s">
        <v>331</v>
      </c>
      <c r="D113" s="267"/>
      <c r="E113" s="264" t="s">
        <v>55</v>
      </c>
      <c r="F113" s="99">
        <v>4</v>
      </c>
      <c r="G113" s="96"/>
      <c r="H113" s="96">
        <f t="shared" si="6"/>
        <v>0</v>
      </c>
      <c r="I113" s="148"/>
    </row>
    <row r="114" ht="24" spans="1:9">
      <c r="A114" s="99">
        <f t="shared" si="5"/>
        <v>112</v>
      </c>
      <c r="B114" s="99" t="s">
        <v>332</v>
      </c>
      <c r="C114" s="99" t="s">
        <v>333</v>
      </c>
      <c r="D114" s="99" t="s">
        <v>303</v>
      </c>
      <c r="E114" s="264" t="s">
        <v>55</v>
      </c>
      <c r="F114" s="99">
        <v>1</v>
      </c>
      <c r="G114" s="96"/>
      <c r="H114" s="96">
        <f t="shared" si="6"/>
        <v>0</v>
      </c>
      <c r="I114" s="148"/>
    </row>
    <row r="115" ht="42" customHeight="1" spans="1:9">
      <c r="A115" s="99">
        <f t="shared" si="5"/>
        <v>113</v>
      </c>
      <c r="B115" s="99" t="s">
        <v>334</v>
      </c>
      <c r="C115" s="99" t="s">
        <v>335</v>
      </c>
      <c r="D115" s="99" t="s">
        <v>319</v>
      </c>
      <c r="E115" s="264" t="s">
        <v>55</v>
      </c>
      <c r="F115" s="99">
        <v>1</v>
      </c>
      <c r="G115" s="96"/>
      <c r="H115" s="96">
        <f t="shared" si="6"/>
        <v>0</v>
      </c>
      <c r="I115" s="148"/>
    </row>
    <row r="116" ht="42" customHeight="1" spans="1:9">
      <c r="A116" s="99">
        <f t="shared" si="5"/>
        <v>114</v>
      </c>
      <c r="B116" s="99" t="s">
        <v>336</v>
      </c>
      <c r="C116" s="99" t="s">
        <v>337</v>
      </c>
      <c r="D116" s="99" t="s">
        <v>319</v>
      </c>
      <c r="E116" s="264" t="s">
        <v>55</v>
      </c>
      <c r="F116" s="99">
        <v>1</v>
      </c>
      <c r="G116" s="96"/>
      <c r="H116" s="96">
        <f t="shared" si="6"/>
        <v>0</v>
      </c>
      <c r="I116" s="148"/>
    </row>
    <row r="117" ht="42" customHeight="1" spans="1:9">
      <c r="A117" s="99">
        <f t="shared" si="5"/>
        <v>115</v>
      </c>
      <c r="B117" s="99" t="s">
        <v>338</v>
      </c>
      <c r="C117" s="99" t="s">
        <v>339</v>
      </c>
      <c r="D117" s="99" t="s">
        <v>319</v>
      </c>
      <c r="E117" s="264" t="s">
        <v>55</v>
      </c>
      <c r="F117" s="99">
        <v>1</v>
      </c>
      <c r="G117" s="96"/>
      <c r="H117" s="96">
        <f t="shared" si="6"/>
        <v>0</v>
      </c>
      <c r="I117" s="148"/>
    </row>
    <row r="118" ht="42" customHeight="1" spans="1:9">
      <c r="A118" s="99">
        <f t="shared" si="5"/>
        <v>116</v>
      </c>
      <c r="B118" s="99" t="s">
        <v>340</v>
      </c>
      <c r="C118" s="99" t="s">
        <v>341</v>
      </c>
      <c r="D118" s="99" t="s">
        <v>319</v>
      </c>
      <c r="E118" s="264" t="s">
        <v>55</v>
      </c>
      <c r="F118" s="99">
        <v>1</v>
      </c>
      <c r="G118" s="96"/>
      <c r="H118" s="96">
        <f t="shared" si="6"/>
        <v>0</v>
      </c>
      <c r="I118" s="148"/>
    </row>
    <row r="119" ht="42" customHeight="1" spans="1:9">
      <c r="A119" s="99">
        <f t="shared" si="5"/>
        <v>117</v>
      </c>
      <c r="B119" s="99" t="s">
        <v>342</v>
      </c>
      <c r="C119" s="99" t="s">
        <v>343</v>
      </c>
      <c r="D119" s="99" t="s">
        <v>319</v>
      </c>
      <c r="E119" s="264" t="s">
        <v>55</v>
      </c>
      <c r="F119" s="99">
        <v>1</v>
      </c>
      <c r="G119" s="96"/>
      <c r="H119" s="96">
        <f t="shared" si="6"/>
        <v>0</v>
      </c>
      <c r="I119" s="148"/>
    </row>
    <row r="120" ht="42" customHeight="1" spans="1:9">
      <c r="A120" s="99">
        <f t="shared" si="5"/>
        <v>118</v>
      </c>
      <c r="B120" s="99" t="s">
        <v>344</v>
      </c>
      <c r="C120" s="99" t="s">
        <v>345</v>
      </c>
      <c r="D120" s="99" t="s">
        <v>319</v>
      </c>
      <c r="E120" s="264" t="s">
        <v>55</v>
      </c>
      <c r="F120" s="99">
        <v>1</v>
      </c>
      <c r="G120" s="96"/>
      <c r="H120" s="96">
        <f t="shared" si="6"/>
        <v>0</v>
      </c>
      <c r="I120" s="148"/>
    </row>
    <row r="121" ht="42" customHeight="1" spans="1:9">
      <c r="A121" s="99">
        <f t="shared" si="5"/>
        <v>119</v>
      </c>
      <c r="B121" s="99" t="s">
        <v>346</v>
      </c>
      <c r="C121" s="99" t="s">
        <v>347</v>
      </c>
      <c r="D121" s="99" t="s">
        <v>319</v>
      </c>
      <c r="E121" s="264" t="s">
        <v>55</v>
      </c>
      <c r="F121" s="99">
        <v>1</v>
      </c>
      <c r="G121" s="96"/>
      <c r="H121" s="96">
        <f t="shared" si="6"/>
        <v>0</v>
      </c>
      <c r="I121" s="148"/>
    </row>
    <row r="122" ht="42" customHeight="1" spans="1:9">
      <c r="A122" s="99">
        <f t="shared" si="5"/>
        <v>120</v>
      </c>
      <c r="B122" s="266"/>
      <c r="C122" s="99" t="s">
        <v>348</v>
      </c>
      <c r="D122" s="267"/>
      <c r="E122" s="264" t="s">
        <v>55</v>
      </c>
      <c r="F122" s="99">
        <v>1</v>
      </c>
      <c r="G122" s="96"/>
      <c r="H122" s="96">
        <f t="shared" si="6"/>
        <v>0</v>
      </c>
      <c r="I122" s="148"/>
    </row>
    <row r="123" ht="42" customHeight="1" spans="1:9">
      <c r="A123" s="99">
        <f t="shared" si="5"/>
        <v>121</v>
      </c>
      <c r="B123" s="266"/>
      <c r="C123" s="99" t="s">
        <v>349</v>
      </c>
      <c r="D123" s="267"/>
      <c r="E123" s="264" t="s">
        <v>55</v>
      </c>
      <c r="F123" s="99">
        <v>1</v>
      </c>
      <c r="G123" s="96"/>
      <c r="H123" s="96">
        <f t="shared" si="6"/>
        <v>0</v>
      </c>
      <c r="I123" s="148"/>
    </row>
    <row r="124" ht="42" customHeight="1" spans="1:9">
      <c r="A124" s="99">
        <f t="shared" si="5"/>
        <v>122</v>
      </c>
      <c r="B124" s="266"/>
      <c r="C124" s="99" t="s">
        <v>350</v>
      </c>
      <c r="D124" s="267"/>
      <c r="E124" s="264" t="s">
        <v>55</v>
      </c>
      <c r="F124" s="99">
        <v>1</v>
      </c>
      <c r="G124" s="96"/>
      <c r="H124" s="96">
        <f t="shared" si="6"/>
        <v>0</v>
      </c>
      <c r="I124" s="148"/>
    </row>
    <row r="125" ht="42" customHeight="1" spans="1:9">
      <c r="A125" s="99">
        <f t="shared" si="5"/>
        <v>123</v>
      </c>
      <c r="B125" s="264" t="s">
        <v>351</v>
      </c>
      <c r="C125" s="264" t="s">
        <v>352</v>
      </c>
      <c r="D125" s="264" t="s">
        <v>319</v>
      </c>
      <c r="E125" s="264" t="s">
        <v>55</v>
      </c>
      <c r="F125" s="99">
        <v>1</v>
      </c>
      <c r="G125" s="96"/>
      <c r="H125" s="96">
        <f t="shared" si="6"/>
        <v>0</v>
      </c>
      <c r="I125" s="148"/>
    </row>
    <row r="126" ht="42" customHeight="1" spans="1:9">
      <c r="A126" s="99">
        <f t="shared" si="5"/>
        <v>124</v>
      </c>
      <c r="B126" s="99" t="s">
        <v>353</v>
      </c>
      <c r="C126" s="99" t="s">
        <v>354</v>
      </c>
      <c r="D126" s="99" t="s">
        <v>319</v>
      </c>
      <c r="E126" s="264" t="s">
        <v>55</v>
      </c>
      <c r="F126" s="99">
        <v>1</v>
      </c>
      <c r="G126" s="96"/>
      <c r="H126" s="96">
        <f t="shared" si="6"/>
        <v>0</v>
      </c>
      <c r="I126" s="148"/>
    </row>
    <row r="127" ht="42" customHeight="1" spans="1:9">
      <c r="A127" s="99">
        <f t="shared" si="5"/>
        <v>125</v>
      </c>
      <c r="B127" s="266"/>
      <c r="C127" s="99" t="s">
        <v>355</v>
      </c>
      <c r="D127" s="267"/>
      <c r="E127" s="264" t="s">
        <v>55</v>
      </c>
      <c r="F127" s="99">
        <v>1</v>
      </c>
      <c r="G127" s="96"/>
      <c r="H127" s="96">
        <f t="shared" si="6"/>
        <v>0</v>
      </c>
      <c r="I127" s="148"/>
    </row>
    <row r="128" ht="42" customHeight="1" spans="1:9">
      <c r="A128" s="99">
        <f t="shared" si="5"/>
        <v>126</v>
      </c>
      <c r="B128" s="266"/>
      <c r="C128" s="99" t="s">
        <v>356</v>
      </c>
      <c r="D128" s="267"/>
      <c r="E128" s="264" t="s">
        <v>55</v>
      </c>
      <c r="F128" s="99">
        <v>1</v>
      </c>
      <c r="G128" s="96"/>
      <c r="H128" s="96">
        <f t="shared" si="6"/>
        <v>0</v>
      </c>
      <c r="I128" s="148"/>
    </row>
    <row r="129" ht="42" customHeight="1" spans="1:9">
      <c r="A129" s="99">
        <f t="shared" si="5"/>
        <v>127</v>
      </c>
      <c r="B129" s="266"/>
      <c r="C129" s="99" t="s">
        <v>357</v>
      </c>
      <c r="D129" s="267"/>
      <c r="E129" s="264" t="s">
        <v>55</v>
      </c>
      <c r="F129" s="99">
        <v>1</v>
      </c>
      <c r="G129" s="96"/>
      <c r="H129" s="96">
        <f t="shared" si="6"/>
        <v>0</v>
      </c>
      <c r="I129" s="148"/>
    </row>
    <row r="130" ht="42" customHeight="1" spans="1:9">
      <c r="A130" s="99">
        <f t="shared" si="5"/>
        <v>128</v>
      </c>
      <c r="B130" s="266"/>
      <c r="C130" s="99" t="s">
        <v>358</v>
      </c>
      <c r="D130" s="267"/>
      <c r="E130" s="264" t="s">
        <v>55</v>
      </c>
      <c r="F130" s="99">
        <v>1</v>
      </c>
      <c r="G130" s="96"/>
      <c r="H130" s="96">
        <f t="shared" si="6"/>
        <v>0</v>
      </c>
      <c r="I130" s="148"/>
    </row>
    <row r="131" ht="42" customHeight="1" spans="1:9">
      <c r="A131" s="99">
        <f t="shared" si="5"/>
        <v>129</v>
      </c>
      <c r="B131" s="266"/>
      <c r="C131" s="99" t="s">
        <v>359</v>
      </c>
      <c r="D131" s="267"/>
      <c r="E131" s="264" t="s">
        <v>55</v>
      </c>
      <c r="F131" s="99">
        <v>1</v>
      </c>
      <c r="G131" s="96"/>
      <c r="H131" s="96">
        <f>+F131*G131</f>
        <v>0</v>
      </c>
      <c r="I131" s="148"/>
    </row>
    <row r="132" ht="30" customHeight="1" spans="1:9">
      <c r="A132" s="7" t="s">
        <v>63</v>
      </c>
      <c r="B132" s="7"/>
      <c r="C132" s="7"/>
      <c r="D132" s="7"/>
      <c r="E132" s="7"/>
      <c r="F132" s="7"/>
      <c r="G132" s="175"/>
      <c r="H132" s="175">
        <f>SUM(H3:H131)</f>
        <v>0</v>
      </c>
      <c r="I132" s="279"/>
    </row>
  </sheetData>
  <mergeCells count="22">
    <mergeCell ref="A1:I1"/>
    <mergeCell ref="A132:F132"/>
    <mergeCell ref="B32:B33"/>
    <mergeCell ref="B40:B41"/>
    <mergeCell ref="B42:B43"/>
    <mergeCell ref="B63:B64"/>
    <mergeCell ref="B79:B81"/>
    <mergeCell ref="B109:B110"/>
    <mergeCell ref="B111:B113"/>
    <mergeCell ref="B121:B124"/>
    <mergeCell ref="B126:B131"/>
    <mergeCell ref="D32:D33"/>
    <mergeCell ref="D40:D41"/>
    <mergeCell ref="D42:D43"/>
    <mergeCell ref="D63:D64"/>
    <mergeCell ref="D79:D81"/>
    <mergeCell ref="D109:D110"/>
    <mergeCell ref="D111:D113"/>
    <mergeCell ref="D121:D124"/>
    <mergeCell ref="D126:D131"/>
    <mergeCell ref="E32:E33"/>
    <mergeCell ref="E63:E64"/>
  </mergeCells>
  <pageMargins left="0.590278" right="0.472222" top="0.550694" bottom="0.590278" header="0.298611" footer="0.298611"/>
  <pageSetup paperSize="9" scale="7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V32"/>
  <sheetViews>
    <sheetView view="pageBreakPreview" zoomScaleNormal="100" workbookViewId="0">
      <pane ySplit="2" topLeftCell="A21" activePane="bottomLeft" state="frozen"/>
      <selection/>
      <selection pane="bottomLeft" activeCell="G31" sqref="G3:G31"/>
    </sheetView>
  </sheetViews>
  <sheetFormatPr defaultColWidth="6.75" defaultRowHeight="13.5"/>
  <cols>
    <col min="1" max="1" width="5.75" style="223" customWidth="1"/>
    <col min="2" max="2" width="12.75" style="224" customWidth="1"/>
    <col min="3" max="3" width="26.25" style="224" customWidth="1"/>
    <col min="4" max="4" width="43.125" style="224"/>
    <col min="5" max="5" width="5.875" style="201"/>
    <col min="6" max="6" width="5.375" style="201" customWidth="1"/>
    <col min="7" max="7" width="12.5" style="201" customWidth="1"/>
    <col min="8" max="8" width="12.75" style="201" customWidth="1"/>
    <col min="9" max="9" width="23.875" style="201" customWidth="1"/>
    <col min="10" max="22" width="6.75" style="201"/>
    <col min="23" max="16384" width="6.75" style="13"/>
  </cols>
  <sheetData>
    <row r="1" s="221" customFormat="1" ht="48" customHeight="1" spans="1:9">
      <c r="A1" s="225" t="s">
        <v>360</v>
      </c>
      <c r="B1" s="226"/>
      <c r="C1" s="226"/>
      <c r="D1" s="226"/>
      <c r="E1" s="226"/>
      <c r="F1" s="226"/>
      <c r="G1" s="226"/>
      <c r="H1" s="226"/>
      <c r="I1" s="226"/>
    </row>
    <row r="2" s="222" customFormat="1" ht="28.9" customHeight="1" spans="1:22">
      <c r="A2" s="15" t="s">
        <v>1</v>
      </c>
      <c r="B2" s="15" t="s">
        <v>65</v>
      </c>
      <c r="C2" s="186" t="s">
        <v>361</v>
      </c>
      <c r="D2" s="15" t="s">
        <v>24</v>
      </c>
      <c r="E2" s="15" t="s">
        <v>25</v>
      </c>
      <c r="F2" s="15" t="s">
        <v>26</v>
      </c>
      <c r="G2" s="16" t="s">
        <v>27</v>
      </c>
      <c r="H2" s="16" t="s">
        <v>28</v>
      </c>
      <c r="I2" s="15" t="s">
        <v>4</v>
      </c>
      <c r="J2" s="209"/>
      <c r="K2" s="209"/>
      <c r="L2" s="209"/>
      <c r="M2" s="209"/>
      <c r="N2" s="209"/>
      <c r="O2" s="209"/>
      <c r="P2" s="209"/>
      <c r="Q2" s="209"/>
      <c r="R2" s="209"/>
      <c r="S2" s="209"/>
      <c r="T2" s="209"/>
      <c r="U2" s="209"/>
      <c r="V2" s="209"/>
    </row>
    <row r="3" s="24" customFormat="1" ht="72" spans="1:9">
      <c r="A3" s="227">
        <v>1</v>
      </c>
      <c r="B3" s="228" t="s">
        <v>362</v>
      </c>
      <c r="C3" s="229" t="s">
        <v>363</v>
      </c>
      <c r="D3" s="78" t="s">
        <v>364</v>
      </c>
      <c r="E3" s="229" t="s">
        <v>55</v>
      </c>
      <c r="F3" s="230">
        <v>3</v>
      </c>
      <c r="G3" s="231"/>
      <c r="H3" s="231">
        <f t="shared" ref="H3:H31" si="0">+F3*G3</f>
        <v>0</v>
      </c>
      <c r="I3" s="41"/>
    </row>
    <row r="4" s="24" customFormat="1" ht="48" spans="1:9">
      <c r="A4" s="227">
        <v>2</v>
      </c>
      <c r="B4" s="228"/>
      <c r="C4" s="229" t="s">
        <v>365</v>
      </c>
      <c r="D4" s="229" t="s">
        <v>366</v>
      </c>
      <c r="E4" s="229" t="s">
        <v>55</v>
      </c>
      <c r="F4" s="230">
        <v>1</v>
      </c>
      <c r="G4" s="231"/>
      <c r="H4" s="231">
        <f t="shared" si="0"/>
        <v>0</v>
      </c>
      <c r="I4" s="41"/>
    </row>
    <row r="5" s="201" customFormat="1" ht="36.95" customHeight="1" spans="1:9">
      <c r="A5" s="227">
        <v>3</v>
      </c>
      <c r="B5" s="228"/>
      <c r="C5" s="229" t="s">
        <v>367</v>
      </c>
      <c r="D5" s="229" t="s">
        <v>368</v>
      </c>
      <c r="E5" s="229" t="s">
        <v>55</v>
      </c>
      <c r="F5" s="230">
        <v>1</v>
      </c>
      <c r="G5" s="231"/>
      <c r="H5" s="231">
        <f t="shared" si="0"/>
        <v>0</v>
      </c>
      <c r="I5" s="41"/>
    </row>
    <row r="6" s="24" customFormat="1" ht="56.1" customHeight="1" spans="1:9">
      <c r="A6" s="227">
        <v>4</v>
      </c>
      <c r="B6" s="228"/>
      <c r="C6" s="229" t="s">
        <v>369</v>
      </c>
      <c r="D6" s="229" t="s">
        <v>370</v>
      </c>
      <c r="E6" s="229" t="s">
        <v>55</v>
      </c>
      <c r="F6" s="230">
        <v>3</v>
      </c>
      <c r="G6" s="231"/>
      <c r="H6" s="231">
        <f t="shared" si="0"/>
        <v>0</v>
      </c>
      <c r="I6" s="41"/>
    </row>
    <row r="7" s="24" customFormat="1" ht="36.95" customHeight="1" spans="1:9">
      <c r="A7" s="227">
        <v>5</v>
      </c>
      <c r="B7" s="232" t="s">
        <v>371</v>
      </c>
      <c r="C7" s="229" t="s">
        <v>372</v>
      </c>
      <c r="D7" s="229" t="s">
        <v>373</v>
      </c>
      <c r="E7" s="229" t="s">
        <v>374</v>
      </c>
      <c r="F7" s="230">
        <v>3</v>
      </c>
      <c r="G7" s="231"/>
      <c r="H7" s="231">
        <f t="shared" si="0"/>
        <v>0</v>
      </c>
      <c r="I7" s="41"/>
    </row>
    <row r="8" s="24" customFormat="1" ht="36.95" customHeight="1" spans="1:9">
      <c r="A8" s="227">
        <v>6</v>
      </c>
      <c r="B8" s="228"/>
      <c r="C8" s="229" t="s">
        <v>375</v>
      </c>
      <c r="D8" s="229" t="s">
        <v>376</v>
      </c>
      <c r="E8" s="229" t="s">
        <v>168</v>
      </c>
      <c r="F8" s="230">
        <v>18</v>
      </c>
      <c r="G8" s="231"/>
      <c r="H8" s="231">
        <f t="shared" si="0"/>
        <v>0</v>
      </c>
      <c r="I8" s="41"/>
    </row>
    <row r="9" s="24" customFormat="1" ht="36.95" customHeight="1" spans="1:9">
      <c r="A9" s="227">
        <v>7</v>
      </c>
      <c r="B9" s="228"/>
      <c r="C9" s="229" t="s">
        <v>377</v>
      </c>
      <c r="D9" s="229" t="s">
        <v>378</v>
      </c>
      <c r="E9" s="229" t="s">
        <v>374</v>
      </c>
      <c r="F9" s="230">
        <v>3</v>
      </c>
      <c r="G9" s="231"/>
      <c r="H9" s="231">
        <f t="shared" si="0"/>
        <v>0</v>
      </c>
      <c r="I9" s="41"/>
    </row>
    <row r="10" s="24" customFormat="1" ht="36.95" customHeight="1" spans="1:9">
      <c r="A10" s="227">
        <v>8</v>
      </c>
      <c r="B10" s="233"/>
      <c r="C10" s="229" t="s">
        <v>379</v>
      </c>
      <c r="D10" s="229" t="s">
        <v>380</v>
      </c>
      <c r="E10" s="229" t="s">
        <v>374</v>
      </c>
      <c r="F10" s="230">
        <v>3</v>
      </c>
      <c r="G10" s="231"/>
      <c r="H10" s="231">
        <f t="shared" si="0"/>
        <v>0</v>
      </c>
      <c r="I10" s="41"/>
    </row>
    <row r="11" s="24" customFormat="1" ht="24" spans="1:9">
      <c r="A11" s="227">
        <v>9</v>
      </c>
      <c r="B11" s="41" t="s">
        <v>381</v>
      </c>
      <c r="C11" s="41" t="s">
        <v>382</v>
      </c>
      <c r="D11" s="41" t="s">
        <v>383</v>
      </c>
      <c r="E11" s="41" t="s">
        <v>384</v>
      </c>
      <c r="F11" s="41">
        <v>30</v>
      </c>
      <c r="G11" s="231"/>
      <c r="H11" s="231">
        <f t="shared" si="0"/>
        <v>0</v>
      </c>
      <c r="I11" s="41"/>
    </row>
    <row r="12" s="24" customFormat="1" ht="24" spans="1:9">
      <c r="A12" s="227">
        <v>10</v>
      </c>
      <c r="B12" s="78"/>
      <c r="C12" s="41" t="s">
        <v>385</v>
      </c>
      <c r="D12" s="41" t="s">
        <v>383</v>
      </c>
      <c r="E12" s="41" t="s">
        <v>384</v>
      </c>
      <c r="F12" s="41">
        <v>30</v>
      </c>
      <c r="G12" s="231"/>
      <c r="H12" s="231">
        <f t="shared" si="0"/>
        <v>0</v>
      </c>
      <c r="I12" s="41"/>
    </row>
    <row r="13" s="24" customFormat="1" ht="24" spans="1:9">
      <c r="A13" s="227">
        <v>11</v>
      </c>
      <c r="B13" s="78"/>
      <c r="C13" s="41" t="s">
        <v>386</v>
      </c>
      <c r="D13" s="41" t="s">
        <v>387</v>
      </c>
      <c r="E13" s="41" t="s">
        <v>384</v>
      </c>
      <c r="F13" s="41">
        <v>30</v>
      </c>
      <c r="G13" s="231"/>
      <c r="H13" s="231">
        <f t="shared" si="0"/>
        <v>0</v>
      </c>
      <c r="I13" s="41"/>
    </row>
    <row r="14" s="24" customFormat="1" ht="24" spans="1:9">
      <c r="A14" s="227">
        <v>12</v>
      </c>
      <c r="B14" s="78"/>
      <c r="C14" s="41" t="s">
        <v>388</v>
      </c>
      <c r="D14" s="41" t="s">
        <v>387</v>
      </c>
      <c r="E14" s="41" t="s">
        <v>384</v>
      </c>
      <c r="F14" s="41">
        <v>30</v>
      </c>
      <c r="G14" s="231"/>
      <c r="H14" s="231">
        <f t="shared" si="0"/>
        <v>0</v>
      </c>
      <c r="I14" s="41"/>
    </row>
    <row r="15" s="24" customFormat="1" ht="24" spans="1:9">
      <c r="A15" s="227">
        <v>13</v>
      </c>
      <c r="B15" s="78"/>
      <c r="C15" s="41" t="s">
        <v>389</v>
      </c>
      <c r="D15" s="41" t="s">
        <v>390</v>
      </c>
      <c r="E15" s="41" t="s">
        <v>374</v>
      </c>
      <c r="F15" s="41">
        <v>1</v>
      </c>
      <c r="G15" s="231"/>
      <c r="H15" s="231">
        <f t="shared" si="0"/>
        <v>0</v>
      </c>
      <c r="I15" s="41"/>
    </row>
    <row r="16" s="24" customFormat="1" ht="24" spans="1:9">
      <c r="A16" s="227">
        <v>14</v>
      </c>
      <c r="B16" s="78"/>
      <c r="C16" s="41" t="s">
        <v>391</v>
      </c>
      <c r="D16" s="41" t="s">
        <v>390</v>
      </c>
      <c r="E16" s="41" t="s">
        <v>374</v>
      </c>
      <c r="F16" s="41">
        <v>1</v>
      </c>
      <c r="G16" s="231"/>
      <c r="H16" s="231">
        <f t="shared" si="0"/>
        <v>0</v>
      </c>
      <c r="I16" s="41"/>
    </row>
    <row r="17" s="24" customFormat="1" ht="24" spans="1:9">
      <c r="A17" s="227">
        <v>15</v>
      </c>
      <c r="B17" s="78"/>
      <c r="C17" s="41" t="s">
        <v>392</v>
      </c>
      <c r="D17" s="41" t="s">
        <v>390</v>
      </c>
      <c r="E17" s="41" t="s">
        <v>374</v>
      </c>
      <c r="F17" s="41">
        <v>1</v>
      </c>
      <c r="G17" s="231"/>
      <c r="H17" s="231">
        <f t="shared" si="0"/>
        <v>0</v>
      </c>
      <c r="I17" s="41"/>
    </row>
    <row r="18" s="24" customFormat="1" ht="24" spans="1:9">
      <c r="A18" s="227">
        <v>16</v>
      </c>
      <c r="B18" s="78"/>
      <c r="C18" s="41" t="s">
        <v>393</v>
      </c>
      <c r="D18" s="41" t="s">
        <v>390</v>
      </c>
      <c r="E18" s="41" t="s">
        <v>374</v>
      </c>
      <c r="F18" s="41">
        <v>1</v>
      </c>
      <c r="G18" s="231"/>
      <c r="H18" s="231">
        <f t="shared" si="0"/>
        <v>0</v>
      </c>
      <c r="I18" s="41"/>
    </row>
    <row r="19" s="24" customFormat="1" ht="24" spans="1:9">
      <c r="A19" s="227">
        <v>17</v>
      </c>
      <c r="B19" s="78"/>
      <c r="C19" s="41" t="s">
        <v>394</v>
      </c>
      <c r="D19" s="41" t="s">
        <v>390</v>
      </c>
      <c r="E19" s="41" t="s">
        <v>374</v>
      </c>
      <c r="F19" s="41">
        <v>1</v>
      </c>
      <c r="G19" s="231"/>
      <c r="H19" s="231">
        <f t="shared" si="0"/>
        <v>0</v>
      </c>
      <c r="I19" s="41"/>
    </row>
    <row r="20" s="24" customFormat="1" ht="24" spans="1:9">
      <c r="A20" s="227">
        <v>18</v>
      </c>
      <c r="B20" s="78"/>
      <c r="C20" s="41" t="s">
        <v>395</v>
      </c>
      <c r="D20" s="41" t="s">
        <v>396</v>
      </c>
      <c r="E20" s="41" t="s">
        <v>374</v>
      </c>
      <c r="F20" s="41">
        <v>12</v>
      </c>
      <c r="G20" s="231"/>
      <c r="H20" s="231">
        <f t="shared" si="0"/>
        <v>0</v>
      </c>
      <c r="I20" s="41"/>
    </row>
    <row r="21" s="24" customFormat="1" ht="132" spans="1:9">
      <c r="A21" s="227">
        <v>19</v>
      </c>
      <c r="B21" s="234" t="s">
        <v>397</v>
      </c>
      <c r="C21" s="235" t="s">
        <v>398</v>
      </c>
      <c r="D21" s="229" t="s">
        <v>399</v>
      </c>
      <c r="E21" s="229" t="s">
        <v>400</v>
      </c>
      <c r="F21" s="230">
        <v>8</v>
      </c>
      <c r="G21" s="231"/>
      <c r="H21" s="231">
        <f t="shared" si="0"/>
        <v>0</v>
      </c>
      <c r="I21" s="249"/>
    </row>
    <row r="22" s="24" customFormat="1" ht="108" spans="1:9">
      <c r="A22" s="227">
        <v>20</v>
      </c>
      <c r="B22" s="228"/>
      <c r="C22" s="235" t="s">
        <v>401</v>
      </c>
      <c r="D22" s="229" t="s">
        <v>402</v>
      </c>
      <c r="E22" s="229" t="s">
        <v>40</v>
      </c>
      <c r="F22" s="230">
        <v>3</v>
      </c>
      <c r="G22" s="231"/>
      <c r="H22" s="231">
        <f t="shared" si="0"/>
        <v>0</v>
      </c>
      <c r="I22" s="41"/>
    </row>
    <row r="23" s="24" customFormat="1" ht="24.75" spans="1:9">
      <c r="A23" s="227">
        <v>21</v>
      </c>
      <c r="B23" s="228"/>
      <c r="C23" s="235" t="s">
        <v>403</v>
      </c>
      <c r="D23" s="229" t="s">
        <v>404</v>
      </c>
      <c r="E23" s="229" t="s">
        <v>40</v>
      </c>
      <c r="F23" s="230">
        <v>4</v>
      </c>
      <c r="G23" s="231"/>
      <c r="H23" s="231">
        <f t="shared" si="0"/>
        <v>0</v>
      </c>
      <c r="I23" s="41"/>
    </row>
    <row r="24" s="24" customFormat="1" ht="36.95" customHeight="1" spans="1:9">
      <c r="A24" s="227">
        <v>22</v>
      </c>
      <c r="B24" s="228"/>
      <c r="C24" s="235" t="s">
        <v>405</v>
      </c>
      <c r="D24" s="229" t="s">
        <v>406</v>
      </c>
      <c r="E24" s="229" t="s">
        <v>407</v>
      </c>
      <c r="F24" s="230">
        <v>2</v>
      </c>
      <c r="G24" s="231"/>
      <c r="H24" s="231">
        <f t="shared" si="0"/>
        <v>0</v>
      </c>
      <c r="I24" s="41"/>
    </row>
    <row r="25" s="24" customFormat="1" ht="36.95" customHeight="1" spans="1:9">
      <c r="A25" s="227">
        <v>23</v>
      </c>
      <c r="B25" s="228"/>
      <c r="C25" s="235" t="s">
        <v>408</v>
      </c>
      <c r="D25" s="236"/>
      <c r="E25" s="229" t="s">
        <v>407</v>
      </c>
      <c r="F25" s="230">
        <v>2</v>
      </c>
      <c r="G25" s="231"/>
      <c r="H25" s="231">
        <f t="shared" si="0"/>
        <v>0</v>
      </c>
      <c r="I25" s="41"/>
    </row>
    <row r="26" s="24" customFormat="1" ht="36.95" customHeight="1" spans="1:9">
      <c r="A26" s="227">
        <v>24</v>
      </c>
      <c r="B26" s="228"/>
      <c r="C26" s="237" t="s">
        <v>409</v>
      </c>
      <c r="D26" s="238"/>
      <c r="E26" s="239" t="s">
        <v>407</v>
      </c>
      <c r="F26" s="232">
        <v>2</v>
      </c>
      <c r="G26" s="231"/>
      <c r="H26" s="231">
        <f t="shared" si="0"/>
        <v>0</v>
      </c>
      <c r="I26" s="41"/>
    </row>
    <row r="27" s="65" customFormat="1" ht="51.95" customHeight="1" spans="1:22">
      <c r="A27" s="227">
        <v>25</v>
      </c>
      <c r="B27" s="228"/>
      <c r="C27" s="240" t="s">
        <v>410</v>
      </c>
      <c r="D27" s="241" t="s">
        <v>411</v>
      </c>
      <c r="E27" s="239" t="s">
        <v>40</v>
      </c>
      <c r="F27" s="240">
        <v>10</v>
      </c>
      <c r="G27" s="231"/>
      <c r="H27" s="231">
        <f t="shared" si="0"/>
        <v>0</v>
      </c>
      <c r="I27" s="17"/>
      <c r="J27" s="209"/>
      <c r="K27" s="209"/>
      <c r="L27" s="209"/>
      <c r="M27" s="209"/>
      <c r="N27" s="209"/>
      <c r="O27" s="209"/>
      <c r="P27" s="209"/>
      <c r="Q27" s="209"/>
      <c r="R27" s="209"/>
      <c r="S27" s="209"/>
      <c r="T27" s="209"/>
      <c r="U27" s="209"/>
      <c r="V27" s="209"/>
    </row>
    <row r="28" ht="30" customHeight="1" spans="1:9">
      <c r="A28" s="227">
        <v>26</v>
      </c>
      <c r="B28" s="233"/>
      <c r="C28" s="192" t="s">
        <v>412</v>
      </c>
      <c r="D28" s="242" t="s">
        <v>413</v>
      </c>
      <c r="E28" s="192" t="s">
        <v>40</v>
      </c>
      <c r="F28" s="192">
        <v>3</v>
      </c>
      <c r="G28" s="231"/>
      <c r="H28" s="231">
        <f t="shared" si="0"/>
        <v>0</v>
      </c>
      <c r="I28" s="17"/>
    </row>
    <row r="29" ht="24" customHeight="1" spans="1:9">
      <c r="A29" s="227">
        <v>27</v>
      </c>
      <c r="B29" s="192" t="s">
        <v>414</v>
      </c>
      <c r="C29" s="192" t="s">
        <v>415</v>
      </c>
      <c r="D29" s="243" t="s">
        <v>416</v>
      </c>
      <c r="E29" s="192" t="s">
        <v>40</v>
      </c>
      <c r="F29" s="192">
        <v>18</v>
      </c>
      <c r="G29" s="231"/>
      <c r="H29" s="231">
        <f t="shared" si="0"/>
        <v>0</v>
      </c>
      <c r="I29" s="38"/>
    </row>
    <row r="30" ht="24" customHeight="1" spans="1:9">
      <c r="A30" s="227">
        <v>28</v>
      </c>
      <c r="B30" s="192"/>
      <c r="C30" s="192" t="s">
        <v>417</v>
      </c>
      <c r="D30" s="244"/>
      <c r="E30" s="192" t="s">
        <v>40</v>
      </c>
      <c r="F30" s="192">
        <v>10</v>
      </c>
      <c r="G30" s="231"/>
      <c r="H30" s="231">
        <f t="shared" si="0"/>
        <v>0</v>
      </c>
      <c r="I30" s="17"/>
    </row>
    <row r="31" ht="24" customHeight="1" spans="1:9">
      <c r="A31" s="227">
        <v>29</v>
      </c>
      <c r="B31" s="192"/>
      <c r="C31" s="192" t="s">
        <v>418</v>
      </c>
      <c r="D31" s="245"/>
      <c r="E31" s="192" t="s">
        <v>40</v>
      </c>
      <c r="F31" s="192">
        <v>10</v>
      </c>
      <c r="G31" s="231"/>
      <c r="H31" s="231">
        <f t="shared" si="0"/>
        <v>0</v>
      </c>
      <c r="I31" s="17"/>
    </row>
    <row r="32" s="65" customFormat="1" ht="26.1" customHeight="1" spans="1:22">
      <c r="A32" s="246" t="s">
        <v>63</v>
      </c>
      <c r="B32" s="247"/>
      <c r="C32" s="247"/>
      <c r="D32" s="247"/>
      <c r="E32" s="247"/>
      <c r="F32" s="247"/>
      <c r="G32" s="248"/>
      <c r="H32" s="248">
        <f>SUM(H3:H31)</f>
        <v>0</v>
      </c>
      <c r="I32" s="250"/>
      <c r="J32" s="209"/>
      <c r="K32" s="209"/>
      <c r="L32" s="209"/>
      <c r="M32" s="209"/>
      <c r="N32" s="209"/>
      <c r="O32" s="209"/>
      <c r="P32" s="209"/>
      <c r="Q32" s="209"/>
      <c r="R32" s="209"/>
      <c r="S32" s="209"/>
      <c r="T32" s="209"/>
      <c r="U32" s="209"/>
      <c r="V32" s="209"/>
    </row>
  </sheetData>
  <mergeCells count="9">
    <mergeCell ref="A1:I1"/>
    <mergeCell ref="A32:F32"/>
    <mergeCell ref="B3:B6"/>
    <mergeCell ref="B7:B10"/>
    <mergeCell ref="B11:B20"/>
    <mergeCell ref="B21:B28"/>
    <mergeCell ref="B29:B31"/>
    <mergeCell ref="D24:D26"/>
    <mergeCell ref="D29:D31"/>
  </mergeCells>
  <pageMargins left="0.700694" right="0.700694" top="0.550694" bottom="0.751389" header="0.298611" footer="0.298611"/>
  <pageSetup paperSize="9" scale="6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门窗及人防检测"/>
  <dimension ref="A1:I20"/>
  <sheetViews>
    <sheetView topLeftCell="A6" workbookViewId="0">
      <selection activeCell="G19" sqref="G3:G19"/>
    </sheetView>
  </sheetViews>
  <sheetFormatPr defaultColWidth="14" defaultRowHeight="18" customHeight="1"/>
  <cols>
    <col min="1" max="1" width="4.375" style="13" customWidth="1"/>
    <col min="2" max="2" width="15.5" style="13" customWidth="1"/>
    <col min="3" max="3" width="19.125" style="13" customWidth="1"/>
    <col min="4" max="4" width="48.25" style="13" customWidth="1"/>
    <col min="5" max="5" width="5.625" style="13" customWidth="1"/>
    <col min="6" max="6" width="5.25" style="13" customWidth="1"/>
    <col min="7" max="7" width="9.75" style="13" customWidth="1"/>
    <col min="8" max="8" width="11.25" style="13" customWidth="1"/>
    <col min="9" max="9" width="11.375" style="13" customWidth="1"/>
    <col min="10" max="10" width="10" style="13" customWidth="1"/>
    <col min="11" max="16384" width="14" style="13"/>
  </cols>
  <sheetData>
    <row r="1" ht="36.95" customHeight="1" spans="1:9">
      <c r="A1" s="210" t="s">
        <v>419</v>
      </c>
      <c r="B1" s="87"/>
      <c r="C1" s="87"/>
      <c r="D1" s="87"/>
      <c r="E1" s="87"/>
      <c r="F1" s="87"/>
      <c r="G1" s="87"/>
      <c r="H1" s="87"/>
      <c r="I1" s="87"/>
    </row>
    <row r="2" s="24" customFormat="1" ht="24" spans="1:9">
      <c r="A2" s="88" t="s">
        <v>1</v>
      </c>
      <c r="B2" s="12" t="s">
        <v>22</v>
      </c>
      <c r="C2" s="12" t="s">
        <v>23</v>
      </c>
      <c r="D2" s="12" t="s">
        <v>24</v>
      </c>
      <c r="E2" s="12" t="s">
        <v>25</v>
      </c>
      <c r="F2" s="12" t="s">
        <v>26</v>
      </c>
      <c r="G2" s="3" t="s">
        <v>27</v>
      </c>
      <c r="H2" s="3" t="s">
        <v>28</v>
      </c>
      <c r="I2" s="12" t="s">
        <v>4</v>
      </c>
    </row>
    <row r="3" ht="72" spans="1:9">
      <c r="A3" s="103">
        <v>1</v>
      </c>
      <c r="B3" s="103" t="s">
        <v>420</v>
      </c>
      <c r="C3" s="103" t="s">
        <v>421</v>
      </c>
      <c r="D3" s="103" t="s">
        <v>422</v>
      </c>
      <c r="E3" s="103" t="s">
        <v>423</v>
      </c>
      <c r="F3" s="103">
        <v>3</v>
      </c>
      <c r="G3" s="211"/>
      <c r="H3" s="211">
        <f t="shared" ref="H3:H9" si="0">+F3*G3</f>
        <v>0</v>
      </c>
      <c r="I3" s="217"/>
    </row>
    <row r="4" ht="72" spans="1:9">
      <c r="A4" s="103">
        <v>2</v>
      </c>
      <c r="B4" s="103" t="s">
        <v>424</v>
      </c>
      <c r="C4" s="103" t="s">
        <v>421</v>
      </c>
      <c r="D4" s="103" t="s">
        <v>422</v>
      </c>
      <c r="E4" s="103" t="s">
        <v>423</v>
      </c>
      <c r="F4" s="103">
        <v>3</v>
      </c>
      <c r="G4" s="211"/>
      <c r="H4" s="211">
        <f t="shared" si="0"/>
        <v>0</v>
      </c>
      <c r="I4" s="217"/>
    </row>
    <row r="5" ht="72" spans="1:9">
      <c r="A5" s="103">
        <v>3</v>
      </c>
      <c r="B5" s="103" t="s">
        <v>425</v>
      </c>
      <c r="C5" s="103" t="s">
        <v>421</v>
      </c>
      <c r="D5" s="103" t="s">
        <v>422</v>
      </c>
      <c r="E5" s="103" t="s">
        <v>423</v>
      </c>
      <c r="F5" s="103">
        <v>3</v>
      </c>
      <c r="G5" s="211"/>
      <c r="H5" s="211">
        <f t="shared" si="0"/>
        <v>0</v>
      </c>
      <c r="I5" s="217"/>
    </row>
    <row r="6" ht="48" spans="1:9">
      <c r="A6" s="103">
        <v>4</v>
      </c>
      <c r="B6" s="103" t="s">
        <v>426</v>
      </c>
      <c r="C6" s="103" t="s">
        <v>427</v>
      </c>
      <c r="D6" s="103" t="s">
        <v>428</v>
      </c>
      <c r="E6" s="103" t="s">
        <v>55</v>
      </c>
      <c r="F6" s="103">
        <v>1</v>
      </c>
      <c r="G6" s="211"/>
      <c r="H6" s="211">
        <f t="shared" si="0"/>
        <v>0</v>
      </c>
      <c r="I6" s="218"/>
    </row>
    <row r="7" ht="48" spans="1:9">
      <c r="A7" s="103">
        <v>5</v>
      </c>
      <c r="B7" s="212"/>
      <c r="C7" s="103" t="s">
        <v>429</v>
      </c>
      <c r="D7" s="103" t="s">
        <v>430</v>
      </c>
      <c r="E7" s="103" t="s">
        <v>55</v>
      </c>
      <c r="F7" s="103">
        <v>1</v>
      </c>
      <c r="G7" s="211"/>
      <c r="H7" s="211">
        <f t="shared" si="0"/>
        <v>0</v>
      </c>
      <c r="I7" s="218"/>
    </row>
    <row r="8" ht="48" spans="1:9">
      <c r="A8" s="103">
        <v>6</v>
      </c>
      <c r="B8" s="212"/>
      <c r="C8" s="103" t="s">
        <v>431</v>
      </c>
      <c r="D8" s="103" t="s">
        <v>432</v>
      </c>
      <c r="E8" s="103" t="s">
        <v>55</v>
      </c>
      <c r="F8" s="103">
        <v>1</v>
      </c>
      <c r="G8" s="211"/>
      <c r="H8" s="211">
        <f t="shared" si="0"/>
        <v>0</v>
      </c>
      <c r="I8" s="218"/>
    </row>
    <row r="9" ht="42" customHeight="1" spans="1:9">
      <c r="A9" s="103">
        <v>7</v>
      </c>
      <c r="B9" s="212"/>
      <c r="C9" s="103" t="s">
        <v>433</v>
      </c>
      <c r="D9" s="103" t="s">
        <v>428</v>
      </c>
      <c r="E9" s="103" t="s">
        <v>55</v>
      </c>
      <c r="F9" s="103">
        <v>1</v>
      </c>
      <c r="G9" s="211"/>
      <c r="H9" s="211">
        <f t="shared" si="0"/>
        <v>0</v>
      </c>
      <c r="I9" s="218"/>
    </row>
    <row r="10" ht="48" spans="1:9">
      <c r="A10" s="103">
        <v>8</v>
      </c>
      <c r="B10" s="212"/>
      <c r="C10" s="103" t="s">
        <v>434</v>
      </c>
      <c r="D10" s="103" t="s">
        <v>435</v>
      </c>
      <c r="E10" s="103" t="s">
        <v>55</v>
      </c>
      <c r="F10" s="103">
        <v>1</v>
      </c>
      <c r="G10" s="211"/>
      <c r="H10" s="211">
        <f t="shared" ref="H10:H19" si="1">+F10*G10</f>
        <v>0</v>
      </c>
      <c r="I10" s="218"/>
    </row>
    <row r="11" ht="48" spans="1:9">
      <c r="A11" s="103">
        <v>9</v>
      </c>
      <c r="B11" s="212"/>
      <c r="C11" s="103" t="s">
        <v>436</v>
      </c>
      <c r="D11" s="103" t="s">
        <v>437</v>
      </c>
      <c r="E11" s="103" t="s">
        <v>55</v>
      </c>
      <c r="F11" s="103">
        <v>1</v>
      </c>
      <c r="G11" s="211"/>
      <c r="H11" s="211">
        <f t="shared" si="1"/>
        <v>0</v>
      </c>
      <c r="I11" s="218"/>
    </row>
    <row r="12" ht="48" spans="1:9">
      <c r="A12" s="103">
        <v>10</v>
      </c>
      <c r="B12" s="212"/>
      <c r="C12" s="103" t="s">
        <v>438</v>
      </c>
      <c r="D12" s="103" t="s">
        <v>439</v>
      </c>
      <c r="E12" s="103" t="s">
        <v>55</v>
      </c>
      <c r="F12" s="103">
        <v>1</v>
      </c>
      <c r="G12" s="211"/>
      <c r="H12" s="211">
        <f t="shared" si="1"/>
        <v>0</v>
      </c>
      <c r="I12" s="218"/>
    </row>
    <row r="13" ht="48" spans="1:9">
      <c r="A13" s="103">
        <v>11</v>
      </c>
      <c r="B13" s="212"/>
      <c r="C13" s="103" t="s">
        <v>440</v>
      </c>
      <c r="D13" s="103" t="s">
        <v>441</v>
      </c>
      <c r="E13" s="103" t="s">
        <v>55</v>
      </c>
      <c r="F13" s="103">
        <v>1</v>
      </c>
      <c r="G13" s="211"/>
      <c r="H13" s="211">
        <f t="shared" si="1"/>
        <v>0</v>
      </c>
      <c r="I13" s="218"/>
    </row>
    <row r="14" ht="72" spans="1:9">
      <c r="A14" s="103">
        <v>12</v>
      </c>
      <c r="B14" s="103" t="s">
        <v>442</v>
      </c>
      <c r="C14" s="103" t="s">
        <v>443</v>
      </c>
      <c r="D14" s="103" t="s">
        <v>444</v>
      </c>
      <c r="E14" s="103" t="s">
        <v>55</v>
      </c>
      <c r="F14" s="103">
        <v>1</v>
      </c>
      <c r="G14" s="211"/>
      <c r="H14" s="211">
        <f t="shared" si="1"/>
        <v>0</v>
      </c>
      <c r="I14" s="218"/>
    </row>
    <row r="15" spans="1:9">
      <c r="A15" s="103">
        <v>13</v>
      </c>
      <c r="B15" s="103" t="s">
        <v>445</v>
      </c>
      <c r="C15" s="103" t="s">
        <v>446</v>
      </c>
      <c r="D15" s="213" t="s">
        <v>447</v>
      </c>
      <c r="E15" s="103" t="s">
        <v>55</v>
      </c>
      <c r="F15" s="103">
        <v>1</v>
      </c>
      <c r="G15" s="211"/>
      <c r="H15" s="211">
        <f t="shared" si="1"/>
        <v>0</v>
      </c>
      <c r="I15" s="218"/>
    </row>
    <row r="16" spans="1:9">
      <c r="A16" s="103">
        <v>14</v>
      </c>
      <c r="B16" s="212"/>
      <c r="C16" s="103" t="s">
        <v>448</v>
      </c>
      <c r="D16" s="212"/>
      <c r="E16" s="103" t="s">
        <v>55</v>
      </c>
      <c r="F16" s="103">
        <v>1</v>
      </c>
      <c r="G16" s="211"/>
      <c r="H16" s="211">
        <f t="shared" si="1"/>
        <v>0</v>
      </c>
      <c r="I16" s="218"/>
    </row>
    <row r="17" spans="1:9">
      <c r="A17" s="103">
        <v>15</v>
      </c>
      <c r="B17" s="212"/>
      <c r="C17" s="103" t="s">
        <v>449</v>
      </c>
      <c r="D17" s="212"/>
      <c r="E17" s="103" t="s">
        <v>55</v>
      </c>
      <c r="F17" s="103">
        <v>1</v>
      </c>
      <c r="G17" s="211"/>
      <c r="H17" s="211">
        <f t="shared" si="1"/>
        <v>0</v>
      </c>
      <c r="I17" s="219"/>
    </row>
    <row r="18" spans="1:9">
      <c r="A18" s="103">
        <v>16</v>
      </c>
      <c r="B18" s="212"/>
      <c r="C18" s="103" t="s">
        <v>450</v>
      </c>
      <c r="D18" s="212"/>
      <c r="E18" s="103" t="s">
        <v>55</v>
      </c>
      <c r="F18" s="103">
        <v>1</v>
      </c>
      <c r="G18" s="211"/>
      <c r="H18" s="211">
        <f t="shared" si="1"/>
        <v>0</v>
      </c>
      <c r="I18" s="219"/>
    </row>
    <row r="19" spans="1:9">
      <c r="A19" s="103">
        <v>17</v>
      </c>
      <c r="B19" s="212"/>
      <c r="C19" s="103" t="s">
        <v>451</v>
      </c>
      <c r="D19" s="212"/>
      <c r="E19" s="103" t="s">
        <v>55</v>
      </c>
      <c r="F19" s="103">
        <v>1</v>
      </c>
      <c r="G19" s="211"/>
      <c r="H19" s="211">
        <f t="shared" si="1"/>
        <v>0</v>
      </c>
      <c r="I19" s="219"/>
    </row>
    <row r="20" s="65" customFormat="1" ht="33" customHeight="1" spans="1:9">
      <c r="A20" s="214" t="s">
        <v>452</v>
      </c>
      <c r="B20" s="215"/>
      <c r="C20" s="215"/>
      <c r="D20" s="215"/>
      <c r="E20" s="215"/>
      <c r="F20" s="215"/>
      <c r="G20" s="216"/>
      <c r="H20" s="216">
        <f>SUM(H3:H19)</f>
        <v>0</v>
      </c>
      <c r="I20" s="220"/>
    </row>
  </sheetData>
  <mergeCells count="5">
    <mergeCell ref="A1:I1"/>
    <mergeCell ref="A20:F20"/>
    <mergeCell ref="B6:B13"/>
    <mergeCell ref="B15:B19"/>
    <mergeCell ref="D15:D1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10"/>
  <sheetViews>
    <sheetView workbookViewId="0">
      <pane ySplit="2" topLeftCell="A3" activePane="bottomLeft" state="frozen"/>
      <selection/>
      <selection pane="bottomLeft" activeCell="F3" sqref="F3"/>
    </sheetView>
  </sheetViews>
  <sheetFormatPr defaultColWidth="8.5" defaultRowHeight="13.5"/>
  <cols>
    <col min="1" max="1" width="6.25" style="201"/>
    <col min="2" max="2" width="19" style="201" customWidth="1"/>
    <col min="3" max="3" width="11.5" style="201" customWidth="1"/>
    <col min="4" max="4" width="10" style="201" customWidth="1"/>
    <col min="5" max="5" width="13.75" style="201" customWidth="1"/>
    <col min="6" max="6" width="14.875" style="201" customWidth="1"/>
    <col min="7" max="7" width="18.375" style="201" customWidth="1"/>
    <col min="8" max="8" width="12.875" style="201" customWidth="1"/>
    <col min="9" max="20" width="8.5" style="201"/>
    <col min="21" max="16384" width="8.5" style="13"/>
  </cols>
  <sheetData>
    <row r="1" ht="54" customHeight="1" spans="1:20">
      <c r="A1" s="202" t="s">
        <v>453</v>
      </c>
      <c r="B1" s="202"/>
      <c r="C1" s="202"/>
      <c r="D1" s="202"/>
      <c r="E1" s="202"/>
      <c r="F1" s="202"/>
      <c r="G1" s="202"/>
      <c r="H1" s="202"/>
      <c r="I1" s="13"/>
      <c r="J1" s="13"/>
      <c r="K1" s="13"/>
      <c r="L1" s="13"/>
      <c r="M1" s="13"/>
      <c r="N1" s="13"/>
      <c r="O1" s="13"/>
      <c r="P1" s="13"/>
      <c r="Q1" s="13"/>
      <c r="R1" s="13"/>
      <c r="S1" s="13"/>
      <c r="T1" s="13"/>
    </row>
    <row r="2" ht="38.1" customHeight="1" spans="1:20">
      <c r="A2" s="203" t="s">
        <v>1</v>
      </c>
      <c r="B2" s="19" t="s">
        <v>454</v>
      </c>
      <c r="C2" s="203" t="s">
        <v>24</v>
      </c>
      <c r="D2" s="203" t="s">
        <v>25</v>
      </c>
      <c r="E2" s="203" t="s">
        <v>26</v>
      </c>
      <c r="F2" s="15" t="s">
        <v>27</v>
      </c>
      <c r="G2" s="15" t="s">
        <v>28</v>
      </c>
      <c r="H2" s="19" t="s">
        <v>4</v>
      </c>
      <c r="I2" s="13"/>
      <c r="J2" s="13"/>
      <c r="K2" s="13"/>
      <c r="L2" s="13"/>
      <c r="M2" s="13"/>
      <c r="N2" s="13"/>
      <c r="O2" s="13"/>
      <c r="P2" s="13"/>
      <c r="Q2" s="13"/>
      <c r="R2" s="13"/>
      <c r="S2" s="13"/>
      <c r="T2" s="13"/>
    </row>
    <row r="3" ht="63" customHeight="1" spans="1:8">
      <c r="A3" s="28">
        <v>1</v>
      </c>
      <c r="B3" s="38" t="s">
        <v>9</v>
      </c>
      <c r="C3" s="28" t="s">
        <v>455</v>
      </c>
      <c r="D3" s="28" t="s">
        <v>456</v>
      </c>
      <c r="E3" s="204">
        <v>21111.47</v>
      </c>
      <c r="F3" s="205"/>
      <c r="G3" s="205">
        <f>+E3*F3</f>
        <v>0</v>
      </c>
      <c r="H3" s="38"/>
    </row>
    <row r="4" s="65" customFormat="1" ht="29.1" customHeight="1" spans="1:20">
      <c r="A4" s="206" t="s">
        <v>63</v>
      </c>
      <c r="B4" s="207"/>
      <c r="C4" s="207"/>
      <c r="D4" s="207"/>
      <c r="E4" s="207"/>
      <c r="F4" s="208"/>
      <c r="G4" s="208">
        <f>SUM(G3:G3)</f>
        <v>0</v>
      </c>
      <c r="H4" s="26"/>
      <c r="I4" s="209"/>
      <c r="J4" s="209"/>
      <c r="K4" s="209"/>
      <c r="L4" s="209"/>
      <c r="M4" s="209"/>
      <c r="N4" s="209"/>
      <c r="O4" s="209"/>
      <c r="P4" s="209"/>
      <c r="Q4" s="209"/>
      <c r="R4" s="209"/>
      <c r="S4" s="209"/>
      <c r="T4" s="209"/>
    </row>
    <row r="7" spans="2:2">
      <c r="B7" s="134"/>
    </row>
    <row r="8" spans="2:2">
      <c r="B8" s="134"/>
    </row>
    <row r="9" spans="2:2">
      <c r="B9" s="134"/>
    </row>
    <row r="10" spans="2:2">
      <c r="B10" s="134"/>
    </row>
  </sheetData>
  <mergeCells count="2">
    <mergeCell ref="A1:H1"/>
    <mergeCell ref="A4:E4"/>
  </mergeCells>
  <pageMargins left="0.75" right="0.75" top="1" bottom="1" header="0.5" footer="0.5"/>
  <pageSetup paperSize="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Z10"/>
  <sheetViews>
    <sheetView view="pageBreakPreview" zoomScaleNormal="100" workbookViewId="0">
      <pane xSplit="9" ySplit="2" topLeftCell="K3" activePane="bottomRight" state="frozen"/>
      <selection/>
      <selection pane="topRight"/>
      <selection pane="bottomLeft"/>
      <selection pane="bottomRight" activeCell="G9" sqref="G3:G9"/>
    </sheetView>
  </sheetViews>
  <sheetFormatPr defaultColWidth="6.75" defaultRowHeight="13.5"/>
  <cols>
    <col min="1" max="1" width="5.125" style="181"/>
    <col min="2" max="2" width="13.875" style="181"/>
    <col min="3" max="3" width="13.625" style="181" customWidth="1"/>
    <col min="4" max="4" width="54.5" style="181" customWidth="1"/>
    <col min="5" max="5" width="5.875" style="181"/>
    <col min="6" max="6" width="9.375" style="181"/>
    <col min="7" max="8" width="11.625" style="182" customWidth="1"/>
    <col min="9" max="9" width="15" style="181" customWidth="1"/>
    <col min="10" max="19" width="6.75" style="181"/>
    <col min="20" max="20" width="8.375" style="181"/>
    <col min="21" max="26" width="6.75" style="181"/>
  </cols>
  <sheetData>
    <row r="1" s="179" customFormat="1" ht="39.95" customHeight="1" spans="1:9">
      <c r="A1" s="183" t="s">
        <v>457</v>
      </c>
      <c r="B1" s="183"/>
      <c r="C1" s="183"/>
      <c r="D1" s="183"/>
      <c r="E1" s="183"/>
      <c r="F1" s="183"/>
      <c r="G1" s="183"/>
      <c r="H1" s="183"/>
      <c r="I1" s="183"/>
    </row>
    <row r="2" s="180" customFormat="1" ht="34.9" customHeight="1" spans="1:26">
      <c r="A2" s="184" t="s">
        <v>1</v>
      </c>
      <c r="B2" s="185" t="s">
        <v>22</v>
      </c>
      <c r="C2" s="186" t="s">
        <v>361</v>
      </c>
      <c r="D2" s="186" t="s">
        <v>24</v>
      </c>
      <c r="E2" s="187" t="s">
        <v>25</v>
      </c>
      <c r="F2" s="15" t="s">
        <v>26</v>
      </c>
      <c r="G2" s="16" t="s">
        <v>27</v>
      </c>
      <c r="H2" s="16" t="s">
        <v>28</v>
      </c>
      <c r="I2" s="195" t="s">
        <v>4</v>
      </c>
      <c r="J2" s="196"/>
      <c r="K2" s="196"/>
      <c r="L2" s="196"/>
      <c r="M2" s="196"/>
      <c r="N2" s="196"/>
      <c r="O2" s="196"/>
      <c r="P2" s="196"/>
      <c r="Q2" s="196"/>
      <c r="R2" s="196"/>
      <c r="S2" s="196"/>
      <c r="T2" s="196"/>
      <c r="U2" s="196"/>
      <c r="V2" s="196"/>
      <c r="W2" s="196"/>
      <c r="X2" s="196"/>
      <c r="Y2" s="196"/>
      <c r="Z2" s="196"/>
    </row>
    <row r="3" s="180" customFormat="1" ht="48" customHeight="1" spans="1:13">
      <c r="A3" s="41">
        <v>1</v>
      </c>
      <c r="B3" s="41" t="s">
        <v>458</v>
      </c>
      <c r="C3" s="41" t="s">
        <v>459</v>
      </c>
      <c r="D3" s="188" t="s">
        <v>460</v>
      </c>
      <c r="E3" s="41" t="s">
        <v>40</v>
      </c>
      <c r="F3" s="189">
        <v>48</v>
      </c>
      <c r="G3" s="190"/>
      <c r="H3" s="190">
        <f t="shared" ref="H3:H9" si="0">+F3*G3</f>
        <v>0</v>
      </c>
      <c r="I3" s="197"/>
      <c r="L3" s="198"/>
      <c r="M3" s="181"/>
    </row>
    <row r="4" ht="33.95" customHeight="1" spans="1:12">
      <c r="A4" s="41">
        <v>2</v>
      </c>
      <c r="B4" s="191"/>
      <c r="C4" s="41" t="s">
        <v>461</v>
      </c>
      <c r="D4" s="191"/>
      <c r="E4" s="41" t="s">
        <v>40</v>
      </c>
      <c r="F4" s="189">
        <v>48</v>
      </c>
      <c r="G4" s="190"/>
      <c r="H4" s="190">
        <f t="shared" si="0"/>
        <v>0</v>
      </c>
      <c r="I4" s="197"/>
      <c r="J4" s="180"/>
      <c r="L4" s="199"/>
    </row>
    <row r="5" ht="33.95" customHeight="1" spans="1:12">
      <c r="A5" s="41">
        <v>3</v>
      </c>
      <c r="B5" s="191"/>
      <c r="C5" s="41" t="s">
        <v>462</v>
      </c>
      <c r="D5" s="191"/>
      <c r="E5" s="41" t="s">
        <v>40</v>
      </c>
      <c r="F5" s="189">
        <v>48</v>
      </c>
      <c r="G5" s="190"/>
      <c r="H5" s="190">
        <f t="shared" si="0"/>
        <v>0</v>
      </c>
      <c r="I5" s="197"/>
      <c r="J5" s="180"/>
      <c r="L5" s="199"/>
    </row>
    <row r="6" ht="33.95" customHeight="1" spans="1:12">
      <c r="A6" s="41">
        <v>4</v>
      </c>
      <c r="B6" s="191"/>
      <c r="C6" s="41" t="s">
        <v>463</v>
      </c>
      <c r="D6" s="191"/>
      <c r="E6" s="41" t="s">
        <v>40</v>
      </c>
      <c r="F6" s="189">
        <v>48</v>
      </c>
      <c r="G6" s="190"/>
      <c r="H6" s="190">
        <f t="shared" si="0"/>
        <v>0</v>
      </c>
      <c r="I6" s="197"/>
      <c r="J6" s="180"/>
      <c r="L6" s="199"/>
    </row>
    <row r="7" ht="33.95" customHeight="1" spans="1:12">
      <c r="A7" s="41">
        <v>5</v>
      </c>
      <c r="B7" s="191"/>
      <c r="C7" s="41" t="s">
        <v>464</v>
      </c>
      <c r="D7" s="191"/>
      <c r="E7" s="41" t="s">
        <v>40</v>
      </c>
      <c r="F7" s="189">
        <v>48</v>
      </c>
      <c r="G7" s="190"/>
      <c r="H7" s="190">
        <f t="shared" si="0"/>
        <v>0</v>
      </c>
      <c r="I7" s="197"/>
      <c r="J7" s="180"/>
      <c r="L7" s="199"/>
    </row>
    <row r="8" ht="33.95" customHeight="1" spans="1:12">
      <c r="A8" s="41">
        <v>6</v>
      </c>
      <c r="B8" s="191"/>
      <c r="C8" s="41" t="s">
        <v>465</v>
      </c>
      <c r="D8" s="191"/>
      <c r="E8" s="41" t="s">
        <v>40</v>
      </c>
      <c r="F8" s="189">
        <v>48</v>
      </c>
      <c r="G8" s="190"/>
      <c r="H8" s="190">
        <f t="shared" si="0"/>
        <v>0</v>
      </c>
      <c r="I8" s="197"/>
      <c r="J8" s="180"/>
      <c r="L8" s="199"/>
    </row>
    <row r="9" ht="33.95" customHeight="1" spans="1:12">
      <c r="A9" s="41">
        <v>7</v>
      </c>
      <c r="B9" s="191"/>
      <c r="C9" s="41" t="s">
        <v>466</v>
      </c>
      <c r="D9" s="191"/>
      <c r="E9" s="41" t="s">
        <v>40</v>
      </c>
      <c r="F9" s="189">
        <v>48</v>
      </c>
      <c r="G9" s="190"/>
      <c r="H9" s="190">
        <f t="shared" si="0"/>
        <v>0</v>
      </c>
      <c r="I9" s="197"/>
      <c r="J9" s="180"/>
      <c r="L9" s="199"/>
    </row>
    <row r="10" ht="48.95" customHeight="1" spans="1:9">
      <c r="A10" s="192" t="s">
        <v>63</v>
      </c>
      <c r="B10" s="193"/>
      <c r="C10" s="193"/>
      <c r="D10" s="193"/>
      <c r="E10" s="193"/>
      <c r="F10" s="193"/>
      <c r="G10" s="194"/>
      <c r="H10" s="194">
        <f>SUM(H3:H9)</f>
        <v>0</v>
      </c>
      <c r="I10" s="200"/>
    </row>
  </sheetData>
  <mergeCells count="5">
    <mergeCell ref="A1:I1"/>
    <mergeCell ref="A10:F10"/>
    <mergeCell ref="B3:B9"/>
    <mergeCell ref="D3:D9"/>
    <mergeCell ref="L3:L9"/>
  </mergeCells>
  <pageMargins left="0.700694" right="0.700694" top="0.550694" bottom="0.751389" header="0.298611" footer="0.298611"/>
  <pageSetup paperSize="9" scale="6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9"/>
  <sheetViews>
    <sheetView workbookViewId="0">
      <pane ySplit="2" topLeftCell="A33" activePane="bottomLeft" state="frozen"/>
      <selection/>
      <selection pane="bottomLeft" activeCell="H3" sqref="H3:H38"/>
    </sheetView>
  </sheetViews>
  <sheetFormatPr defaultColWidth="9" defaultRowHeight="13.5"/>
  <cols>
    <col min="1" max="1" width="9" style="162"/>
    <col min="2" max="2" width="8.875" style="162" customWidth="1"/>
    <col min="3" max="3" width="12.5" style="162" customWidth="1"/>
    <col min="4" max="4" width="13.5" style="162" customWidth="1"/>
    <col min="5" max="5" width="22.875" style="162" customWidth="1"/>
    <col min="6" max="7" width="9" style="162"/>
    <col min="8" max="9" width="12" style="163"/>
    <col min="10" max="10" width="11.125" style="162" customWidth="1"/>
    <col min="11" max="16384" width="9" style="162"/>
  </cols>
  <sheetData>
    <row r="1" ht="33" customHeight="1" spans="1:10">
      <c r="A1" s="136" t="s">
        <v>467</v>
      </c>
      <c r="B1" s="136"/>
      <c r="C1" s="136"/>
      <c r="D1" s="136"/>
      <c r="E1" s="136"/>
      <c r="F1" s="136"/>
      <c r="G1" s="136"/>
      <c r="H1" s="136"/>
      <c r="I1" s="136"/>
      <c r="J1" s="136"/>
    </row>
    <row r="2" ht="24" spans="1:10">
      <c r="A2" s="7" t="s">
        <v>1</v>
      </c>
      <c r="B2" s="7" t="s">
        <v>22</v>
      </c>
      <c r="C2" s="138" t="s">
        <v>468</v>
      </c>
      <c r="D2" s="2" t="s">
        <v>469</v>
      </c>
      <c r="E2" s="7" t="s">
        <v>24</v>
      </c>
      <c r="F2" s="7" t="s">
        <v>25</v>
      </c>
      <c r="G2" s="7" t="s">
        <v>26</v>
      </c>
      <c r="H2" s="2" t="s">
        <v>27</v>
      </c>
      <c r="I2" s="2" t="s">
        <v>28</v>
      </c>
      <c r="J2" s="7" t="s">
        <v>4</v>
      </c>
    </row>
    <row r="3" ht="30" customHeight="1" spans="1:10">
      <c r="A3" s="164">
        <v>1</v>
      </c>
      <c r="B3" s="99" t="s">
        <v>470</v>
      </c>
      <c r="C3" s="99" t="s">
        <v>471</v>
      </c>
      <c r="D3" s="165" t="s">
        <v>472</v>
      </c>
      <c r="E3" s="165" t="s">
        <v>472</v>
      </c>
      <c r="F3" s="103" t="s">
        <v>40</v>
      </c>
      <c r="G3" s="99">
        <v>5</v>
      </c>
      <c r="H3" s="166"/>
      <c r="I3" s="166">
        <f t="shared" ref="I3:I38" si="0">+G3*H3</f>
        <v>0</v>
      </c>
      <c r="J3" s="176"/>
    </row>
    <row r="4" ht="30" customHeight="1" spans="1:10">
      <c r="A4" s="164">
        <v>2</v>
      </c>
      <c r="B4" s="99"/>
      <c r="C4" s="99"/>
      <c r="D4" s="165" t="s">
        <v>473</v>
      </c>
      <c r="E4" s="165" t="s">
        <v>473</v>
      </c>
      <c r="F4" s="103" t="s">
        <v>40</v>
      </c>
      <c r="G4" s="99">
        <v>12</v>
      </c>
      <c r="H4" s="166"/>
      <c r="I4" s="166">
        <f t="shared" si="0"/>
        <v>0</v>
      </c>
      <c r="J4" s="176"/>
    </row>
    <row r="5" ht="30" customHeight="1" spans="1:10">
      <c r="A5" s="164">
        <v>3</v>
      </c>
      <c r="B5" s="99"/>
      <c r="C5" s="99" t="s">
        <v>474</v>
      </c>
      <c r="D5" s="99" t="s">
        <v>475</v>
      </c>
      <c r="E5" s="99" t="s">
        <v>475</v>
      </c>
      <c r="F5" s="103" t="s">
        <v>40</v>
      </c>
      <c r="G5" s="99">
        <v>5</v>
      </c>
      <c r="H5" s="166"/>
      <c r="I5" s="166">
        <f t="shared" si="0"/>
        <v>0</v>
      </c>
      <c r="J5" s="176"/>
    </row>
    <row r="6" ht="30" customHeight="1" spans="1:10">
      <c r="A6" s="164">
        <v>4</v>
      </c>
      <c r="B6" s="99"/>
      <c r="C6" s="99"/>
      <c r="D6" s="99" t="s">
        <v>476</v>
      </c>
      <c r="E6" s="99" t="s">
        <v>476</v>
      </c>
      <c r="F6" s="103" t="s">
        <v>55</v>
      </c>
      <c r="G6" s="99">
        <v>9</v>
      </c>
      <c r="H6" s="166"/>
      <c r="I6" s="166">
        <f t="shared" si="0"/>
        <v>0</v>
      </c>
      <c r="J6" s="176" t="s">
        <v>477</v>
      </c>
    </row>
    <row r="7" ht="30" customHeight="1" spans="1:10">
      <c r="A7" s="164">
        <v>5</v>
      </c>
      <c r="B7" s="99"/>
      <c r="C7" s="99"/>
      <c r="D7" s="99" t="s">
        <v>473</v>
      </c>
      <c r="E7" s="99" t="s">
        <v>473</v>
      </c>
      <c r="F7" s="103" t="s">
        <v>40</v>
      </c>
      <c r="G7" s="99">
        <v>12</v>
      </c>
      <c r="H7" s="166"/>
      <c r="I7" s="166">
        <f t="shared" si="0"/>
        <v>0</v>
      </c>
      <c r="J7" s="176"/>
    </row>
    <row r="8" ht="30" customHeight="1" spans="1:10">
      <c r="A8" s="164">
        <v>6</v>
      </c>
      <c r="B8" s="99"/>
      <c r="C8" s="99" t="s">
        <v>478</v>
      </c>
      <c r="D8" s="99" t="s">
        <v>475</v>
      </c>
      <c r="E8" s="99" t="s">
        <v>475</v>
      </c>
      <c r="F8" s="103" t="s">
        <v>40</v>
      </c>
      <c r="G8" s="99">
        <v>5</v>
      </c>
      <c r="H8" s="166"/>
      <c r="I8" s="166">
        <f t="shared" si="0"/>
        <v>0</v>
      </c>
      <c r="J8" s="176"/>
    </row>
    <row r="9" ht="30" customHeight="1" spans="1:10">
      <c r="A9" s="164">
        <v>7</v>
      </c>
      <c r="B9" s="99"/>
      <c r="C9" s="99"/>
      <c r="D9" s="99" t="s">
        <v>476</v>
      </c>
      <c r="E9" s="99" t="s">
        <v>476</v>
      </c>
      <c r="F9" s="103" t="s">
        <v>55</v>
      </c>
      <c r="G9" s="99">
        <v>15</v>
      </c>
      <c r="H9" s="166"/>
      <c r="I9" s="166">
        <f t="shared" si="0"/>
        <v>0</v>
      </c>
      <c r="J9" s="176" t="s">
        <v>477</v>
      </c>
    </row>
    <row r="10" ht="30" customHeight="1" spans="1:10">
      <c r="A10" s="164">
        <v>8</v>
      </c>
      <c r="B10" s="99"/>
      <c r="C10" s="99"/>
      <c r="D10" s="99" t="s">
        <v>473</v>
      </c>
      <c r="E10" s="99" t="s">
        <v>473</v>
      </c>
      <c r="F10" s="103" t="s">
        <v>40</v>
      </c>
      <c r="G10" s="99">
        <v>12</v>
      </c>
      <c r="H10" s="166"/>
      <c r="I10" s="166">
        <f t="shared" si="0"/>
        <v>0</v>
      </c>
      <c r="J10" s="176"/>
    </row>
    <row r="11" ht="30" customHeight="1" spans="1:10">
      <c r="A11" s="164">
        <v>9</v>
      </c>
      <c r="B11" s="99"/>
      <c r="C11" s="99" t="s">
        <v>479</v>
      </c>
      <c r="D11" s="99" t="s">
        <v>480</v>
      </c>
      <c r="E11" s="99" t="s">
        <v>480</v>
      </c>
      <c r="F11" s="103" t="s">
        <v>40</v>
      </c>
      <c r="G11" s="99">
        <v>5</v>
      </c>
      <c r="H11" s="166"/>
      <c r="I11" s="166">
        <f t="shared" si="0"/>
        <v>0</v>
      </c>
      <c r="J11" s="176"/>
    </row>
    <row r="12" ht="30" customHeight="1" spans="1:10">
      <c r="A12" s="164">
        <v>10</v>
      </c>
      <c r="B12" s="99"/>
      <c r="C12" s="99"/>
      <c r="D12" s="99" t="s">
        <v>481</v>
      </c>
      <c r="E12" s="99" t="s">
        <v>481</v>
      </c>
      <c r="F12" s="103" t="s">
        <v>40</v>
      </c>
      <c r="G12" s="99">
        <v>5</v>
      </c>
      <c r="H12" s="166"/>
      <c r="I12" s="166">
        <f t="shared" si="0"/>
        <v>0</v>
      </c>
      <c r="J12" s="176"/>
    </row>
    <row r="13" ht="30" customHeight="1" spans="1:10">
      <c r="A13" s="164">
        <v>11</v>
      </c>
      <c r="B13" s="99"/>
      <c r="C13" s="99"/>
      <c r="D13" s="99" t="s">
        <v>473</v>
      </c>
      <c r="E13" s="99" t="s">
        <v>473</v>
      </c>
      <c r="F13" s="103" t="s">
        <v>40</v>
      </c>
      <c r="G13" s="99">
        <v>12</v>
      </c>
      <c r="H13" s="166"/>
      <c r="I13" s="166">
        <f t="shared" si="0"/>
        <v>0</v>
      </c>
      <c r="J13" s="176"/>
    </row>
    <row r="14" ht="30" customHeight="1" spans="1:10">
      <c r="A14" s="164">
        <v>12</v>
      </c>
      <c r="B14" s="99"/>
      <c r="C14" s="99"/>
      <c r="D14" s="99" t="s">
        <v>482</v>
      </c>
      <c r="E14" s="99" t="s">
        <v>482</v>
      </c>
      <c r="F14" s="103" t="s">
        <v>384</v>
      </c>
      <c r="G14" s="99">
        <v>15</v>
      </c>
      <c r="H14" s="166"/>
      <c r="I14" s="166">
        <f t="shared" si="0"/>
        <v>0</v>
      </c>
      <c r="J14" s="176"/>
    </row>
    <row r="15" ht="30" customHeight="1" spans="1:10">
      <c r="A15" s="164">
        <v>13</v>
      </c>
      <c r="B15" s="99"/>
      <c r="C15" s="99"/>
      <c r="D15" s="99" t="s">
        <v>483</v>
      </c>
      <c r="E15" s="99" t="s">
        <v>483</v>
      </c>
      <c r="F15" s="103" t="s">
        <v>40</v>
      </c>
      <c r="G15" s="99">
        <v>15</v>
      </c>
      <c r="H15" s="166"/>
      <c r="I15" s="166">
        <f t="shared" si="0"/>
        <v>0</v>
      </c>
      <c r="J15" s="177"/>
    </row>
    <row r="16" ht="30" customHeight="1" spans="1:10">
      <c r="A16" s="164">
        <v>14</v>
      </c>
      <c r="B16" s="99"/>
      <c r="C16" s="99"/>
      <c r="D16" s="99" t="s">
        <v>484</v>
      </c>
      <c r="E16" s="99" t="s">
        <v>484</v>
      </c>
      <c r="F16" s="103" t="s">
        <v>40</v>
      </c>
      <c r="G16" s="99">
        <v>12</v>
      </c>
      <c r="H16" s="166"/>
      <c r="I16" s="166">
        <f t="shared" si="0"/>
        <v>0</v>
      </c>
      <c r="J16" s="177"/>
    </row>
    <row r="17" ht="30" customHeight="1" spans="1:10">
      <c r="A17" s="164">
        <v>15</v>
      </c>
      <c r="B17" s="99"/>
      <c r="C17" s="99"/>
      <c r="D17" s="99" t="s">
        <v>485</v>
      </c>
      <c r="E17" s="99" t="s">
        <v>485</v>
      </c>
      <c r="F17" s="103" t="s">
        <v>40</v>
      </c>
      <c r="G17" s="99">
        <v>12</v>
      </c>
      <c r="H17" s="166"/>
      <c r="I17" s="166">
        <f t="shared" si="0"/>
        <v>0</v>
      </c>
      <c r="J17" s="177"/>
    </row>
    <row r="18" ht="30" customHeight="1" spans="1:10">
      <c r="A18" s="164">
        <v>16</v>
      </c>
      <c r="B18" s="99"/>
      <c r="C18" s="99"/>
      <c r="D18" s="99" t="s">
        <v>486</v>
      </c>
      <c r="E18" s="99" t="s">
        <v>486</v>
      </c>
      <c r="F18" s="103" t="s">
        <v>40</v>
      </c>
      <c r="G18" s="99">
        <v>9</v>
      </c>
      <c r="H18" s="166"/>
      <c r="I18" s="166">
        <f t="shared" si="0"/>
        <v>0</v>
      </c>
      <c r="J18" s="177"/>
    </row>
    <row r="19" ht="30" customHeight="1" spans="1:10">
      <c r="A19" s="164">
        <v>17</v>
      </c>
      <c r="B19" s="99"/>
      <c r="C19" s="99"/>
      <c r="D19" s="167" t="s">
        <v>487</v>
      </c>
      <c r="E19" s="167" t="s">
        <v>487</v>
      </c>
      <c r="F19" s="103" t="s">
        <v>40</v>
      </c>
      <c r="G19" s="99">
        <v>3</v>
      </c>
      <c r="H19" s="166"/>
      <c r="I19" s="166">
        <f t="shared" si="0"/>
        <v>0</v>
      </c>
      <c r="J19" s="176"/>
    </row>
    <row r="20" ht="30" customHeight="1" spans="1:10">
      <c r="A20" s="164">
        <v>18</v>
      </c>
      <c r="B20" s="99"/>
      <c r="C20" s="99"/>
      <c r="D20" s="99" t="s">
        <v>488</v>
      </c>
      <c r="E20" s="99" t="s">
        <v>488</v>
      </c>
      <c r="F20" s="103" t="s">
        <v>40</v>
      </c>
      <c r="G20" s="99">
        <v>3</v>
      </c>
      <c r="H20" s="166"/>
      <c r="I20" s="166">
        <f t="shared" si="0"/>
        <v>0</v>
      </c>
      <c r="J20" s="176"/>
    </row>
    <row r="21" ht="30" customHeight="1" spans="1:10">
      <c r="A21" s="164">
        <v>19</v>
      </c>
      <c r="B21" s="99"/>
      <c r="C21" s="99" t="s">
        <v>489</v>
      </c>
      <c r="D21" s="165" t="s">
        <v>473</v>
      </c>
      <c r="E21" s="165" t="s">
        <v>473</v>
      </c>
      <c r="F21" s="103" t="s">
        <v>40</v>
      </c>
      <c r="G21" s="99">
        <v>5</v>
      </c>
      <c r="H21" s="166"/>
      <c r="I21" s="166">
        <f t="shared" si="0"/>
        <v>0</v>
      </c>
      <c r="J21" s="176"/>
    </row>
    <row r="22" ht="30" customHeight="1" spans="1:10">
      <c r="A22" s="164">
        <v>20</v>
      </c>
      <c r="B22" s="99"/>
      <c r="C22" s="99"/>
      <c r="D22" s="99" t="s">
        <v>481</v>
      </c>
      <c r="E22" s="99" t="s">
        <v>481</v>
      </c>
      <c r="F22" s="103" t="s">
        <v>40</v>
      </c>
      <c r="G22" s="99">
        <v>10</v>
      </c>
      <c r="H22" s="166"/>
      <c r="I22" s="166">
        <f t="shared" si="0"/>
        <v>0</v>
      </c>
      <c r="J22" s="176"/>
    </row>
    <row r="23" ht="30" customHeight="1" spans="1:10">
      <c r="A23" s="164">
        <v>21</v>
      </c>
      <c r="B23" s="99"/>
      <c r="C23" s="99"/>
      <c r="D23" s="165" t="s">
        <v>475</v>
      </c>
      <c r="E23" s="165" t="s">
        <v>475</v>
      </c>
      <c r="F23" s="103" t="s">
        <v>40</v>
      </c>
      <c r="G23" s="99">
        <v>10</v>
      </c>
      <c r="H23" s="166"/>
      <c r="I23" s="166">
        <f t="shared" si="0"/>
        <v>0</v>
      </c>
      <c r="J23" s="176"/>
    </row>
    <row r="24" ht="30" customHeight="1" spans="1:10">
      <c r="A24" s="164">
        <v>22</v>
      </c>
      <c r="B24" s="99"/>
      <c r="C24" s="99" t="s">
        <v>490</v>
      </c>
      <c r="D24" s="165" t="s">
        <v>473</v>
      </c>
      <c r="E24" s="165" t="s">
        <v>473</v>
      </c>
      <c r="F24" s="103" t="s">
        <v>40</v>
      </c>
      <c r="G24" s="99">
        <v>5</v>
      </c>
      <c r="H24" s="166"/>
      <c r="I24" s="166">
        <f t="shared" si="0"/>
        <v>0</v>
      </c>
      <c r="J24" s="176"/>
    </row>
    <row r="25" ht="30" customHeight="1" spans="1:10">
      <c r="A25" s="164">
        <v>23</v>
      </c>
      <c r="B25" s="99"/>
      <c r="C25" s="99"/>
      <c r="D25" s="99" t="s">
        <v>481</v>
      </c>
      <c r="E25" s="99" t="s">
        <v>481</v>
      </c>
      <c r="F25" s="103" t="s">
        <v>40</v>
      </c>
      <c r="G25" s="99">
        <v>10</v>
      </c>
      <c r="H25" s="166"/>
      <c r="I25" s="166">
        <f t="shared" si="0"/>
        <v>0</v>
      </c>
      <c r="J25" s="176"/>
    </row>
    <row r="26" ht="30" customHeight="1" spans="1:10">
      <c r="A26" s="164">
        <v>24</v>
      </c>
      <c r="B26" s="99"/>
      <c r="C26" s="99"/>
      <c r="D26" s="165" t="s">
        <v>475</v>
      </c>
      <c r="E26" s="165" t="s">
        <v>475</v>
      </c>
      <c r="F26" s="103" t="s">
        <v>40</v>
      </c>
      <c r="G26" s="99">
        <v>10</v>
      </c>
      <c r="H26" s="166"/>
      <c r="I26" s="166">
        <f t="shared" si="0"/>
        <v>0</v>
      </c>
      <c r="J26" s="176"/>
    </row>
    <row r="27" s="160" customFormat="1" ht="30" customHeight="1" spans="1:25">
      <c r="A27" s="164">
        <v>25</v>
      </c>
      <c r="B27" s="121" t="s">
        <v>491</v>
      </c>
      <c r="C27" s="168" t="s">
        <v>492</v>
      </c>
      <c r="D27" s="169" t="s">
        <v>475</v>
      </c>
      <c r="E27" s="99" t="s">
        <v>493</v>
      </c>
      <c r="F27" s="103" t="s">
        <v>40</v>
      </c>
      <c r="G27" s="99">
        <v>90</v>
      </c>
      <c r="H27" s="166"/>
      <c r="I27" s="166">
        <f t="shared" si="0"/>
        <v>0</v>
      </c>
      <c r="J27" s="99"/>
      <c r="K27" s="162"/>
      <c r="L27" s="162"/>
      <c r="M27" s="162"/>
      <c r="N27" s="162"/>
      <c r="O27" s="162"/>
      <c r="P27" s="162"/>
      <c r="Q27" s="162"/>
      <c r="R27" s="162"/>
      <c r="S27" s="162"/>
      <c r="T27" s="162"/>
      <c r="U27" s="162"/>
      <c r="V27" s="162"/>
      <c r="W27" s="162"/>
      <c r="X27" s="162"/>
      <c r="Y27" s="162"/>
    </row>
    <row r="28" ht="30" customHeight="1" spans="1:10">
      <c r="A28" s="164">
        <v>26</v>
      </c>
      <c r="B28" s="91" t="s">
        <v>494</v>
      </c>
      <c r="C28" s="170" t="s">
        <v>475</v>
      </c>
      <c r="D28" s="171"/>
      <c r="E28" s="103" t="s">
        <v>495</v>
      </c>
      <c r="F28" s="103" t="s">
        <v>40</v>
      </c>
      <c r="G28" s="99">
        <v>30</v>
      </c>
      <c r="H28" s="166"/>
      <c r="I28" s="166">
        <f t="shared" si="0"/>
        <v>0</v>
      </c>
      <c r="J28" s="103"/>
    </row>
    <row r="29" ht="30" customHeight="1" spans="1:10">
      <c r="A29" s="164">
        <v>27</v>
      </c>
      <c r="B29" s="97"/>
      <c r="C29" s="170" t="s">
        <v>496</v>
      </c>
      <c r="D29" s="171"/>
      <c r="E29" s="103" t="s">
        <v>455</v>
      </c>
      <c r="F29" s="103" t="s">
        <v>50</v>
      </c>
      <c r="G29" s="99">
        <v>240</v>
      </c>
      <c r="H29" s="166"/>
      <c r="I29" s="166">
        <f t="shared" si="0"/>
        <v>0</v>
      </c>
      <c r="J29" s="103"/>
    </row>
    <row r="30" ht="30" customHeight="1" spans="1:10">
      <c r="A30" s="164">
        <v>28</v>
      </c>
      <c r="B30" s="91" t="s">
        <v>497</v>
      </c>
      <c r="C30" s="170" t="s">
        <v>475</v>
      </c>
      <c r="D30" s="171"/>
      <c r="E30" s="103" t="s">
        <v>495</v>
      </c>
      <c r="F30" s="103" t="s">
        <v>40</v>
      </c>
      <c r="G30" s="99">
        <v>30</v>
      </c>
      <c r="H30" s="166"/>
      <c r="I30" s="166">
        <f t="shared" si="0"/>
        <v>0</v>
      </c>
      <c r="J30" s="103"/>
    </row>
    <row r="31" ht="30" customHeight="1" spans="1:10">
      <c r="A31" s="164">
        <v>29</v>
      </c>
      <c r="B31" s="172"/>
      <c r="C31" s="170" t="s">
        <v>498</v>
      </c>
      <c r="D31" s="171"/>
      <c r="E31" s="103" t="s">
        <v>499</v>
      </c>
      <c r="F31" s="103" t="s">
        <v>50</v>
      </c>
      <c r="G31" s="99">
        <v>402</v>
      </c>
      <c r="H31" s="166"/>
      <c r="I31" s="166">
        <f t="shared" si="0"/>
        <v>0</v>
      </c>
      <c r="J31" s="103"/>
    </row>
    <row r="32" ht="30" customHeight="1" spans="1:10">
      <c r="A32" s="164">
        <v>30</v>
      </c>
      <c r="B32" s="172"/>
      <c r="C32" s="170" t="s">
        <v>500</v>
      </c>
      <c r="D32" s="171"/>
      <c r="E32" s="103" t="s">
        <v>455</v>
      </c>
      <c r="F32" s="103" t="s">
        <v>50</v>
      </c>
      <c r="G32" s="99">
        <v>402</v>
      </c>
      <c r="H32" s="166"/>
      <c r="I32" s="166">
        <f t="shared" si="0"/>
        <v>0</v>
      </c>
      <c r="J32" s="103"/>
    </row>
    <row r="33" ht="30" customHeight="1" spans="1:10">
      <c r="A33" s="164">
        <v>31</v>
      </c>
      <c r="B33" s="91" t="s">
        <v>501</v>
      </c>
      <c r="C33" s="170" t="s">
        <v>475</v>
      </c>
      <c r="D33" s="171"/>
      <c r="E33" s="103" t="s">
        <v>495</v>
      </c>
      <c r="F33" s="103" t="s">
        <v>40</v>
      </c>
      <c r="G33" s="99">
        <v>30</v>
      </c>
      <c r="H33" s="166"/>
      <c r="I33" s="166">
        <f t="shared" si="0"/>
        <v>0</v>
      </c>
      <c r="J33" s="103"/>
    </row>
    <row r="34" ht="30" customHeight="1" spans="1:10">
      <c r="A34" s="164">
        <v>32</v>
      </c>
      <c r="B34" s="172"/>
      <c r="C34" s="170" t="s">
        <v>498</v>
      </c>
      <c r="D34" s="171"/>
      <c r="E34" s="103" t="s">
        <v>499</v>
      </c>
      <c r="F34" s="103" t="s">
        <v>50</v>
      </c>
      <c r="G34" s="99">
        <v>214</v>
      </c>
      <c r="H34" s="166"/>
      <c r="I34" s="166">
        <f t="shared" si="0"/>
        <v>0</v>
      </c>
      <c r="J34" s="103"/>
    </row>
    <row r="35" ht="30" customHeight="1" spans="1:10">
      <c r="A35" s="164">
        <v>33</v>
      </c>
      <c r="B35" s="172"/>
      <c r="C35" s="170" t="s">
        <v>500</v>
      </c>
      <c r="D35" s="171"/>
      <c r="E35" s="103" t="s">
        <v>455</v>
      </c>
      <c r="F35" s="103" t="s">
        <v>50</v>
      </c>
      <c r="G35" s="99">
        <v>214</v>
      </c>
      <c r="H35" s="166"/>
      <c r="I35" s="166">
        <f t="shared" si="0"/>
        <v>0</v>
      </c>
      <c r="J35" s="103"/>
    </row>
    <row r="36" s="161" customFormat="1" ht="36" customHeight="1" spans="1:10">
      <c r="A36" s="164">
        <v>34</v>
      </c>
      <c r="B36" s="121" t="s">
        <v>502</v>
      </c>
      <c r="C36" s="170" t="s">
        <v>475</v>
      </c>
      <c r="D36" s="171"/>
      <c r="E36" s="103" t="s">
        <v>495</v>
      </c>
      <c r="F36" s="99" t="s">
        <v>40</v>
      </c>
      <c r="G36" s="99">
        <v>30</v>
      </c>
      <c r="H36" s="173"/>
      <c r="I36" s="166">
        <f t="shared" si="0"/>
        <v>0</v>
      </c>
      <c r="J36" s="178"/>
    </row>
    <row r="37" s="161" customFormat="1" ht="36" customHeight="1" spans="1:10">
      <c r="A37" s="164">
        <v>35</v>
      </c>
      <c r="B37" s="174"/>
      <c r="C37" s="170" t="s">
        <v>498</v>
      </c>
      <c r="D37" s="171"/>
      <c r="E37" s="103" t="s">
        <v>499</v>
      </c>
      <c r="F37" s="99" t="s">
        <v>50</v>
      </c>
      <c r="G37" s="99">
        <v>237</v>
      </c>
      <c r="H37" s="173"/>
      <c r="I37" s="166">
        <f t="shared" si="0"/>
        <v>0</v>
      </c>
      <c r="J37" s="178"/>
    </row>
    <row r="38" s="161" customFormat="1" ht="36" customHeight="1" spans="1:10">
      <c r="A38" s="164">
        <v>36</v>
      </c>
      <c r="B38" s="174"/>
      <c r="C38" s="170" t="s">
        <v>500</v>
      </c>
      <c r="D38" s="171"/>
      <c r="E38" s="103" t="s">
        <v>455</v>
      </c>
      <c r="F38" s="99" t="s">
        <v>50</v>
      </c>
      <c r="G38" s="99">
        <v>237</v>
      </c>
      <c r="H38" s="173"/>
      <c r="I38" s="166">
        <f t="shared" si="0"/>
        <v>0</v>
      </c>
      <c r="J38" s="178"/>
    </row>
    <row r="39" s="161" customFormat="1" ht="36" customHeight="1" spans="1:10">
      <c r="A39" s="7" t="s">
        <v>63</v>
      </c>
      <c r="B39" s="7"/>
      <c r="C39" s="7"/>
      <c r="D39" s="7"/>
      <c r="E39" s="7"/>
      <c r="F39" s="7"/>
      <c r="G39" s="7"/>
      <c r="H39" s="175"/>
      <c r="I39" s="175">
        <f>SUM(I3:I38)</f>
        <v>0</v>
      </c>
      <c r="J39" s="178"/>
    </row>
  </sheetData>
  <mergeCells count="24">
    <mergeCell ref="A1:J1"/>
    <mergeCell ref="C28:D28"/>
    <mergeCell ref="C29:D29"/>
    <mergeCell ref="C30:D30"/>
    <mergeCell ref="C31:D31"/>
    <mergeCell ref="C32:D32"/>
    <mergeCell ref="C33:D33"/>
    <mergeCell ref="C34:D34"/>
    <mergeCell ref="C35:D35"/>
    <mergeCell ref="C36:D36"/>
    <mergeCell ref="C37:D37"/>
    <mergeCell ref="C38:D38"/>
    <mergeCell ref="A39:G39"/>
    <mergeCell ref="B3:B26"/>
    <mergeCell ref="B28:B29"/>
    <mergeCell ref="B30:B32"/>
    <mergeCell ref="B33:B35"/>
    <mergeCell ref="B36:B38"/>
    <mergeCell ref="C3:C4"/>
    <mergeCell ref="C5:C7"/>
    <mergeCell ref="C8:C10"/>
    <mergeCell ref="C11:C20"/>
    <mergeCell ref="C21:C23"/>
    <mergeCell ref="C24:C26"/>
  </mergeCells>
  <pageMargins left="0.75" right="0.75" top="1" bottom="1" header="0.5" footer="0.5"/>
  <pageSetup paperSize="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view="pageBreakPreview" zoomScaleNormal="100" workbookViewId="0">
      <pane ySplit="2" topLeftCell="A26" activePane="bottomLeft" state="frozen"/>
      <selection/>
      <selection pane="bottomLeft" activeCell="F11" sqref="F4:F11"/>
    </sheetView>
  </sheetViews>
  <sheetFormatPr defaultColWidth="9" defaultRowHeight="13.5"/>
  <cols>
    <col min="1" max="1" width="7.125" style="13" customWidth="1"/>
    <col min="2" max="2" width="25.5" style="13"/>
    <col min="3" max="3" width="40.375" style="13"/>
    <col min="4" max="4" width="8.875" style="13" customWidth="1"/>
    <col min="5" max="5" width="9.875" style="25" customWidth="1"/>
    <col min="6" max="7" width="12.5" style="25" customWidth="1"/>
    <col min="8" max="8" width="12" style="25" customWidth="1"/>
    <col min="9" max="16384" width="9" style="13"/>
  </cols>
  <sheetData>
    <row r="1" ht="45" customHeight="1" spans="1:8">
      <c r="A1" s="136" t="s">
        <v>503</v>
      </c>
      <c r="B1" s="136"/>
      <c r="C1" s="136"/>
      <c r="D1" s="136"/>
      <c r="E1" s="136"/>
      <c r="F1" s="136"/>
      <c r="G1" s="136"/>
      <c r="H1" s="136"/>
    </row>
    <row r="2" s="65" customFormat="1" ht="45" customHeight="1" spans="1:8">
      <c r="A2" s="137" t="s">
        <v>1</v>
      </c>
      <c r="B2" s="138" t="s">
        <v>361</v>
      </c>
      <c r="C2" s="138" t="s">
        <v>24</v>
      </c>
      <c r="D2" s="139" t="s">
        <v>25</v>
      </c>
      <c r="E2" s="2" t="s">
        <v>26</v>
      </c>
      <c r="F2" s="3" t="s">
        <v>27</v>
      </c>
      <c r="G2" s="3" t="s">
        <v>28</v>
      </c>
      <c r="H2" s="2" t="s">
        <v>4</v>
      </c>
    </row>
    <row r="3" s="65" customFormat="1" ht="21.95" customHeight="1" spans="1:8">
      <c r="A3" s="140" t="s">
        <v>504</v>
      </c>
      <c r="B3" s="140"/>
      <c r="C3" s="140"/>
      <c r="D3" s="140"/>
      <c r="E3" s="140"/>
      <c r="F3" s="140"/>
      <c r="G3" s="140"/>
      <c r="H3" s="141"/>
    </row>
    <row r="4" s="134" customFormat="1" ht="45" customHeight="1" spans="1:8">
      <c r="A4" s="142">
        <v>1</v>
      </c>
      <c r="B4" s="143" t="s">
        <v>505</v>
      </c>
      <c r="C4" s="143" t="s">
        <v>506</v>
      </c>
      <c r="D4" s="143" t="s">
        <v>507</v>
      </c>
      <c r="E4" s="104">
        <v>78</v>
      </c>
      <c r="F4" s="144"/>
      <c r="G4" s="144">
        <f t="shared" ref="G4:G9" si="0">+E4*F4</f>
        <v>0</v>
      </c>
      <c r="H4" s="145"/>
    </row>
    <row r="5" s="134" customFormat="1" ht="53.1" customHeight="1" spans="1:8">
      <c r="A5" s="142">
        <v>2</v>
      </c>
      <c r="B5" s="146" t="s">
        <v>113</v>
      </c>
      <c r="C5" s="146" t="s">
        <v>506</v>
      </c>
      <c r="D5" s="146" t="s">
        <v>40</v>
      </c>
      <c r="E5" s="103">
        <v>26</v>
      </c>
      <c r="F5" s="144"/>
      <c r="G5" s="147">
        <f t="shared" si="0"/>
        <v>0</v>
      </c>
      <c r="H5" s="148"/>
    </row>
    <row r="6" s="134" customFormat="1" ht="53.1" customHeight="1" spans="1:9">
      <c r="A6" s="142">
        <v>3</v>
      </c>
      <c r="B6" s="146" t="s">
        <v>508</v>
      </c>
      <c r="C6" s="146" t="s">
        <v>509</v>
      </c>
      <c r="D6" s="146" t="s">
        <v>510</v>
      </c>
      <c r="E6" s="103">
        <v>112</v>
      </c>
      <c r="F6" s="144"/>
      <c r="G6" s="147">
        <f t="shared" si="0"/>
        <v>0</v>
      </c>
      <c r="H6" s="148"/>
      <c r="I6" s="157"/>
    </row>
    <row r="7" s="134" customFormat="1" ht="53.1" customHeight="1" spans="1:8">
      <c r="A7" s="142">
        <v>4</v>
      </c>
      <c r="B7" s="146" t="s">
        <v>511</v>
      </c>
      <c r="C7" s="146" t="s">
        <v>509</v>
      </c>
      <c r="D7" s="146" t="s">
        <v>510</v>
      </c>
      <c r="E7" s="103">
        <v>112</v>
      </c>
      <c r="F7" s="144"/>
      <c r="G7" s="147">
        <f t="shared" si="0"/>
        <v>0</v>
      </c>
      <c r="H7" s="148"/>
    </row>
    <row r="8" s="134" customFormat="1" ht="45" customHeight="1" spans="1:8">
      <c r="A8" s="142">
        <v>5</v>
      </c>
      <c r="B8" s="146" t="s">
        <v>512</v>
      </c>
      <c r="C8" s="146" t="s">
        <v>513</v>
      </c>
      <c r="D8" s="146" t="s">
        <v>510</v>
      </c>
      <c r="E8" s="103">
        <v>54</v>
      </c>
      <c r="F8" s="144"/>
      <c r="G8" s="147">
        <f t="shared" si="0"/>
        <v>0</v>
      </c>
      <c r="H8" s="148"/>
    </row>
    <row r="9" s="134" customFormat="1" ht="45" customHeight="1" spans="1:8">
      <c r="A9" s="142">
        <v>6</v>
      </c>
      <c r="B9" s="146" t="s">
        <v>514</v>
      </c>
      <c r="C9" s="146" t="s">
        <v>515</v>
      </c>
      <c r="D9" s="146" t="s">
        <v>33</v>
      </c>
      <c r="E9" s="103">
        <v>10</v>
      </c>
      <c r="F9" s="144"/>
      <c r="G9" s="147">
        <f t="shared" si="0"/>
        <v>0</v>
      </c>
      <c r="H9" s="148"/>
    </row>
    <row r="10" s="135" customFormat="1" ht="63.95" customHeight="1" spans="1:8">
      <c r="A10" s="142">
        <v>7</v>
      </c>
      <c r="B10" s="146" t="s">
        <v>516</v>
      </c>
      <c r="C10" s="146" t="s">
        <v>517</v>
      </c>
      <c r="D10" s="146" t="s">
        <v>55</v>
      </c>
      <c r="E10" s="103">
        <v>3</v>
      </c>
      <c r="F10" s="144"/>
      <c r="G10" s="147">
        <f>F10*E10</f>
        <v>0</v>
      </c>
      <c r="H10" s="148"/>
    </row>
    <row r="11" s="134" customFormat="1" ht="48" spans="1:8">
      <c r="A11" s="142">
        <v>8</v>
      </c>
      <c r="B11" s="146" t="s">
        <v>518</v>
      </c>
      <c r="C11" s="146" t="s">
        <v>519</v>
      </c>
      <c r="D11" s="146" t="s">
        <v>55</v>
      </c>
      <c r="E11" s="103">
        <v>16</v>
      </c>
      <c r="F11" s="144"/>
      <c r="G11" s="147">
        <f t="shared" ref="G11:G18" si="1">+E11*F11</f>
        <v>0</v>
      </c>
      <c r="H11" s="148"/>
    </row>
    <row r="12" s="134" customFormat="1" ht="32.1" customHeight="1" spans="1:8">
      <c r="A12" s="140" t="s">
        <v>520</v>
      </c>
      <c r="B12" s="140"/>
      <c r="C12" s="140"/>
      <c r="D12" s="140"/>
      <c r="E12" s="140"/>
      <c r="F12" s="140"/>
      <c r="G12" s="140"/>
      <c r="H12" s="141"/>
    </row>
    <row r="13" s="134" customFormat="1" ht="45" customHeight="1" spans="1:8">
      <c r="A13" s="149">
        <v>1</v>
      </c>
      <c r="B13" s="150" t="s">
        <v>521</v>
      </c>
      <c r="C13" s="150" t="s">
        <v>522</v>
      </c>
      <c r="D13" s="150" t="s">
        <v>55</v>
      </c>
      <c r="E13" s="91">
        <v>1</v>
      </c>
      <c r="F13" s="151"/>
      <c r="G13" s="151">
        <f t="shared" si="1"/>
        <v>0</v>
      </c>
      <c r="H13" s="152"/>
    </row>
    <row r="14" s="134" customFormat="1" ht="45" customHeight="1" spans="1:8">
      <c r="A14" s="149">
        <v>2</v>
      </c>
      <c r="B14" s="152" t="s">
        <v>523</v>
      </c>
      <c r="C14" s="152" t="s">
        <v>524</v>
      </c>
      <c r="D14" s="150" t="s">
        <v>510</v>
      </c>
      <c r="E14" s="91">
        <v>1</v>
      </c>
      <c r="F14" s="151"/>
      <c r="G14" s="151">
        <f t="shared" si="1"/>
        <v>0</v>
      </c>
      <c r="H14" s="152"/>
    </row>
    <row r="15" s="135" customFormat="1" ht="45" customHeight="1" spans="1:8">
      <c r="A15" s="149">
        <v>3</v>
      </c>
      <c r="B15" s="152" t="s">
        <v>525</v>
      </c>
      <c r="C15" s="152" t="s">
        <v>526</v>
      </c>
      <c r="D15" s="121" t="s">
        <v>168</v>
      </c>
      <c r="E15" s="91">
        <v>1</v>
      </c>
      <c r="F15" s="151"/>
      <c r="G15" s="151">
        <f t="shared" si="1"/>
        <v>0</v>
      </c>
      <c r="H15" s="152"/>
    </row>
    <row r="16" s="135" customFormat="1" ht="45" customHeight="1" spans="1:8">
      <c r="A16" s="149">
        <v>4</v>
      </c>
      <c r="B16" s="152" t="s">
        <v>527</v>
      </c>
      <c r="C16" s="152" t="s">
        <v>526</v>
      </c>
      <c r="D16" s="121" t="s">
        <v>168</v>
      </c>
      <c r="E16" s="91">
        <v>1</v>
      </c>
      <c r="F16" s="151"/>
      <c r="G16" s="151">
        <f t="shared" si="1"/>
        <v>0</v>
      </c>
      <c r="H16" s="152"/>
    </row>
    <row r="17" s="134" customFormat="1" ht="45" customHeight="1" spans="1:8">
      <c r="A17" s="149">
        <v>5</v>
      </c>
      <c r="B17" s="152" t="s">
        <v>528</v>
      </c>
      <c r="C17" s="152" t="s">
        <v>529</v>
      </c>
      <c r="D17" s="121" t="s">
        <v>423</v>
      </c>
      <c r="E17" s="91">
        <v>1</v>
      </c>
      <c r="F17" s="151"/>
      <c r="G17" s="151">
        <f t="shared" si="1"/>
        <v>0</v>
      </c>
      <c r="H17" s="152"/>
    </row>
    <row r="18" s="135" customFormat="1" ht="276" spans="1:8">
      <c r="A18" s="149">
        <v>6</v>
      </c>
      <c r="B18" s="152" t="s">
        <v>530</v>
      </c>
      <c r="C18" s="152" t="s">
        <v>531</v>
      </c>
      <c r="D18" s="121" t="s">
        <v>510</v>
      </c>
      <c r="E18" s="91">
        <v>1</v>
      </c>
      <c r="F18" s="151"/>
      <c r="G18" s="151">
        <f t="shared" si="1"/>
        <v>0</v>
      </c>
      <c r="H18" s="152"/>
    </row>
    <row r="19" s="134" customFormat="1" ht="24.95" customHeight="1" spans="1:8">
      <c r="A19" s="140" t="s">
        <v>532</v>
      </c>
      <c r="B19" s="140"/>
      <c r="C19" s="140"/>
      <c r="D19" s="140"/>
      <c r="E19" s="140"/>
      <c r="F19" s="140"/>
      <c r="G19" s="140"/>
      <c r="H19" s="141"/>
    </row>
    <row r="20" s="134" customFormat="1" ht="45" customHeight="1" spans="1:8">
      <c r="A20" s="142">
        <v>1</v>
      </c>
      <c r="B20" s="146" t="s">
        <v>533</v>
      </c>
      <c r="C20" s="146" t="s">
        <v>534</v>
      </c>
      <c r="D20" s="143" t="s">
        <v>50</v>
      </c>
      <c r="E20" s="104">
        <v>50</v>
      </c>
      <c r="F20" s="144"/>
      <c r="G20" s="144">
        <f t="shared" ref="G20:G22" si="2">+E20*F20</f>
        <v>0</v>
      </c>
      <c r="H20" s="145"/>
    </row>
    <row r="21" s="134" customFormat="1" ht="45" customHeight="1" spans="1:8">
      <c r="A21" s="142">
        <v>2</v>
      </c>
      <c r="B21" s="146" t="s">
        <v>535</v>
      </c>
      <c r="C21" s="146" t="s">
        <v>536</v>
      </c>
      <c r="D21" s="146" t="s">
        <v>510</v>
      </c>
      <c r="E21" s="103">
        <v>10</v>
      </c>
      <c r="F21" s="147"/>
      <c r="G21" s="147">
        <f t="shared" si="2"/>
        <v>0</v>
      </c>
      <c r="H21" s="148"/>
    </row>
    <row r="22" s="134" customFormat="1" ht="45" customHeight="1" spans="1:8">
      <c r="A22" s="142">
        <v>3</v>
      </c>
      <c r="B22" s="146" t="s">
        <v>537</v>
      </c>
      <c r="C22" s="146" t="s">
        <v>536</v>
      </c>
      <c r="D22" s="146" t="s">
        <v>510</v>
      </c>
      <c r="E22" s="103">
        <v>10</v>
      </c>
      <c r="F22" s="147"/>
      <c r="G22" s="147">
        <f t="shared" si="2"/>
        <v>0</v>
      </c>
      <c r="H22" s="148"/>
    </row>
    <row r="23" s="134" customFormat="1" ht="24.95" customHeight="1" spans="1:8">
      <c r="A23" s="140" t="s">
        <v>538</v>
      </c>
      <c r="B23" s="140"/>
      <c r="C23" s="140"/>
      <c r="D23" s="140"/>
      <c r="E23" s="140"/>
      <c r="F23" s="140"/>
      <c r="G23" s="140"/>
      <c r="H23" s="141"/>
    </row>
    <row r="24" s="134" customFormat="1" ht="45" customHeight="1" spans="1:8">
      <c r="A24" s="142">
        <v>1</v>
      </c>
      <c r="B24" s="143" t="s">
        <v>539</v>
      </c>
      <c r="C24" s="143" t="s">
        <v>540</v>
      </c>
      <c r="D24" s="143" t="s">
        <v>507</v>
      </c>
      <c r="E24" s="104">
        <v>3</v>
      </c>
      <c r="F24" s="144"/>
      <c r="G24" s="147">
        <f t="shared" ref="G24:G28" si="3">+E24*F24</f>
        <v>0</v>
      </c>
      <c r="H24" s="145"/>
    </row>
    <row r="25" s="134" customFormat="1" ht="45" customHeight="1" spans="1:8">
      <c r="A25" s="142">
        <v>2</v>
      </c>
      <c r="B25" s="146" t="s">
        <v>541</v>
      </c>
      <c r="C25" s="146" t="s">
        <v>542</v>
      </c>
      <c r="D25" s="146" t="s">
        <v>510</v>
      </c>
      <c r="E25" s="103">
        <v>12</v>
      </c>
      <c r="F25" s="147"/>
      <c r="G25" s="147">
        <f t="shared" si="3"/>
        <v>0</v>
      </c>
      <c r="H25" s="148"/>
    </row>
    <row r="26" s="134" customFormat="1" ht="45" customHeight="1" spans="1:8">
      <c r="A26" s="142">
        <v>3</v>
      </c>
      <c r="B26" s="146" t="s">
        <v>543</v>
      </c>
      <c r="C26" s="146" t="s">
        <v>542</v>
      </c>
      <c r="D26" s="146" t="s">
        <v>510</v>
      </c>
      <c r="E26" s="103">
        <v>12</v>
      </c>
      <c r="F26" s="147"/>
      <c r="G26" s="147">
        <f t="shared" si="3"/>
        <v>0</v>
      </c>
      <c r="H26" s="148"/>
    </row>
    <row r="27" s="134" customFormat="1" ht="45" customHeight="1" spans="1:8">
      <c r="A27" s="142">
        <v>4</v>
      </c>
      <c r="B27" s="146" t="s">
        <v>544</v>
      </c>
      <c r="C27" s="146" t="s">
        <v>545</v>
      </c>
      <c r="D27" s="146" t="s">
        <v>510</v>
      </c>
      <c r="E27" s="103">
        <v>15</v>
      </c>
      <c r="F27" s="147"/>
      <c r="G27" s="147">
        <f t="shared" si="3"/>
        <v>0</v>
      </c>
      <c r="H27" s="148"/>
    </row>
    <row r="28" s="134" customFormat="1" ht="45" customHeight="1" spans="1:10">
      <c r="A28" s="142">
        <v>5</v>
      </c>
      <c r="B28" s="146" t="s">
        <v>546</v>
      </c>
      <c r="C28" s="146" t="s">
        <v>547</v>
      </c>
      <c r="D28" s="146" t="s">
        <v>510</v>
      </c>
      <c r="E28" s="103">
        <v>9</v>
      </c>
      <c r="F28" s="147"/>
      <c r="G28" s="147">
        <f t="shared" si="3"/>
        <v>0</v>
      </c>
      <c r="H28" s="148" t="s">
        <v>548</v>
      </c>
      <c r="I28" s="158"/>
      <c r="J28" s="159"/>
    </row>
    <row r="29" s="65" customFormat="1" ht="45" customHeight="1" spans="1:8">
      <c r="A29" s="153" t="s">
        <v>63</v>
      </c>
      <c r="B29" s="154"/>
      <c r="C29" s="154"/>
      <c r="D29" s="154"/>
      <c r="E29" s="154"/>
      <c r="F29" s="155"/>
      <c r="G29" s="155">
        <f>SUM(G4:G28)</f>
        <v>0</v>
      </c>
      <c r="H29" s="156"/>
    </row>
  </sheetData>
  <mergeCells count="6">
    <mergeCell ref="A1:H1"/>
    <mergeCell ref="A3:H3"/>
    <mergeCell ref="A12:H12"/>
    <mergeCell ref="A19:H19"/>
    <mergeCell ref="A23:H23"/>
    <mergeCell ref="A29:E29"/>
  </mergeCells>
  <pageMargins left="0.75" right="0.75" top="1" bottom="1" header="0.5" footer="0.5"/>
  <pageSetup paperSize="9" scale="46"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汇总</vt:lpstr>
      <vt:lpstr>桩基础及基坑支护</vt:lpstr>
      <vt:lpstr>工程材料</vt:lpstr>
      <vt:lpstr>节能及绿色建筑</vt:lpstr>
      <vt:lpstr>门窗检测</vt:lpstr>
      <vt:lpstr>消防设施检测</vt:lpstr>
      <vt:lpstr>环境检测</vt:lpstr>
      <vt:lpstr>道路及管道检测</vt:lpstr>
      <vt:lpstr>结构检测</vt:lpstr>
      <vt:lpstr>人防设备安装质量检测</vt:lpstr>
      <vt:lpstr>基坑监测</vt:lpstr>
      <vt:lpstr>主体沉降观测</vt:lpstr>
      <vt:lpstr>高支模监测</vt:lpstr>
      <vt:lpstr>智能检测</vt:lpstr>
      <vt:lpstr>防雷检测</vt:lpstr>
      <vt:lpstr>绿化检测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cp:lastModifiedBy>
  <dcterms:created xsi:type="dcterms:W3CDTF">2025-03-27T09:46:00Z</dcterms:created>
  <dcterms:modified xsi:type="dcterms:W3CDTF">2025-08-21T03:56:06Z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7727A823A67B4DE7B1E0C1AF659CD9EF_13</vt:lpwstr>
  </property>
  <property fmtid="{D5CDD505-2E9C-101B-9397-08002B2CF9AE}" pid="4" name="KSOReadingLayout">
    <vt:bool>true</vt:bool>
  </property>
</Properties>
</file>