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833"/>
  </bookViews>
  <sheets>
    <sheet name="表-1 汇总表" sheetId="3" r:id="rId1"/>
    <sheet name="表-2 货物采购清单" sheetId="18" r:id="rId2"/>
    <sheet name="（表-3）货物说明一览表" sheetId="19" r:id="rId3"/>
  </sheets>
  <externalReferences>
    <externalReference r:id="rId4"/>
  </externalReferences>
  <definedNames>
    <definedName name="_xlnm._FilterDatabase" localSheetId="1" hidden="1">'表-2 货物采购清单'!$A$3:$N$23</definedName>
    <definedName name="_xlnm.Print_Area" localSheetId="1">'表-2 货物采购清单'!$A$1:$H$23</definedName>
    <definedName name="_xlnm.Print_Titles" localSheetId="1">'表-2 货物采购清单'!$1:$3</definedName>
    <definedName name="dw">[1]单位库!$A$1:$A$20</definedName>
    <definedName name="_xlnm.Print_Area" localSheetId="2">'（表-3）货物说明一览表'!$A$1:$I$32</definedName>
    <definedName name="_xlnm.Print_Titles" localSheetId="2">'（表-3）货物说明一览表'!$1:$3</definedName>
    <definedName name="_xlnm.Print_Area" localSheetId="0">'表-1 汇总表'!$A$1:$D$12</definedName>
  </definedNames>
  <calcPr calcId="144525"/>
</workbook>
</file>

<file path=xl/sharedStrings.xml><?xml version="1.0" encoding="utf-8"?>
<sst xmlns="http://schemas.openxmlformats.org/spreadsheetml/2006/main" count="97" uniqueCount="48">
  <si>
    <t>货物招标控制价汇总表</t>
  </si>
  <si>
    <t>工程名称：广州白云国际机场三期扩建工程东四西四指廊工程地面石材采购</t>
  </si>
  <si>
    <t>序号</t>
  </si>
  <si>
    <t>项目名称</t>
  </si>
  <si>
    <t>含税投标报价（元）</t>
  </si>
  <si>
    <t>备注</t>
  </si>
  <si>
    <t>一</t>
  </si>
  <si>
    <t>货物清单项目费用</t>
  </si>
  <si>
    <t>二</t>
  </si>
  <si>
    <t>备品备件</t>
  </si>
  <si>
    <t>东四光面白玉兰花岗岩</t>
  </si>
  <si>
    <t>东四仿古水洗面白玉兰花岗岩</t>
  </si>
  <si>
    <t>西四光面白玉兰花岗岩</t>
  </si>
  <si>
    <t>西四仿古水洗面白玉兰花岗岩</t>
  </si>
  <si>
    <t>含税报价合计（一+二）</t>
  </si>
  <si>
    <t>货物清单计价表</t>
  </si>
  <si>
    <t>项目特征</t>
  </si>
  <si>
    <t>单位</t>
  </si>
  <si>
    <t>工程量</t>
  </si>
  <si>
    <t>含税综合单价</t>
  </si>
  <si>
    <t>含税合价</t>
  </si>
  <si>
    <t>货物清单项目</t>
  </si>
  <si>
    <t>（1）</t>
  </si>
  <si>
    <t>东四指廊石材</t>
  </si>
  <si>
    <t>光面白玉兰花岗岩</t>
  </si>
  <si>
    <t>1.名称:光面白玉兰花岗岩（综合考虑异型材、含弧形，各种收口、拼接位等）
2.类型:室内石材
3.使用部位:首层、二层、三层旅客公共区
4.材料品种、规格:1000*500*30mm花岗石（密缝）
5.工作内容：含荒料定尺开采，板材加工和磨切、异形材加工、系统拼色加工、开孔洞、开槽、六面防水、石材的质量检测、包装、运输、装卸；石材铺贴的施工技术指导、调整板材、避免色差；特殊原因需要在工地现场进行切割、打磨等处理后的石材，需石材厂家负责在工地现场重新对处理部位进行防水处理；提供满足本技术规格要求或以上等级的产品；质保期内由于质量原因造成的损伤和损坏负责免费更换。
6.投标人应充分考虑到铺贴过程中的异型材尺寸变化、工程量差异、切割、开槽及打孔数量和位置变化等一切风险，合同实施过程中，不再对单价调整，工程量按验收合格后的入库单花岗岩板面积（不扣除孔洞）计算。
7.卸货点：具体卸货地点根据东四西四施工总承包单位协调确定。
8.其他要求:满足设计图纸、招标文件及相关规范要求。</t>
  </si>
  <si>
    <t>m2</t>
  </si>
  <si>
    <t>仿古水洗面白玉兰花岗岩</t>
  </si>
  <si>
    <t>1.名称:仿古水洗面白玉兰花岗岩（综合考虑异型材、含弧形，各种收口、拼接位等）
2.类型:室内石材
3.使用部位:二层、三层钢连桥坡度位置
4.材料品种、规格:1000*500*30mm花岗石（密缝）
5.工作内容：含荒料定尺开采，板材加工和磨切、异形材加工、系统拼色加工、开孔洞、开槽、六面防水、石材的质量检测、包装、运输、装卸；石材铺贴的施工技术指导、调整板材、避免色差；特殊原因需要在工地现场进行切割、打磨等处理后的石材，需石材厂家负责在工地现场重新对处理部位进行防水处理；提供满足本技术规格要求或以上等级的产品；质保期内由于质量原因造成的损伤和损坏负责免费更换。
6.投标人应充分考虑到铺贴过程中的异型材尺寸变化、工程量差异、切割、开槽及打孔数量和位置变化等一切风险，合同实施过程中，不再对单价调整，工程量按验收合格后的入库单花岗岩板面积（不扣除孔洞）计算。
7.卸货点：具体卸货地点根据东四西四施工总承包单位协调确定。
8.其他要求:满足设计图纸、招标文件及相关规范要求。</t>
  </si>
  <si>
    <t>小计</t>
  </si>
  <si>
    <t>（2）</t>
  </si>
  <si>
    <t>西四指廊石材</t>
  </si>
  <si>
    <t>1.名称:光面白玉兰花岗岩（综合考虑异型材、含弧形，各种收口、拼接位等）
2.类型:室内石材
3.使用部位:首层、二层旅客公共区
4.材料品种、规格:1000*500*30mm花岗石（密缝）
5.工作内容：含荒料定尺开采，板材加工和磨切、异形材加工、系统拼色加工、开孔洞、开槽、六面防水、石材的质量检测、包装、运输、装卸；石材铺贴的施工技术指导、调整板材、避免色差；特殊原因需要在工地现场进行切割、打磨等处理后的石材，需石材厂家负责在工地现场重新对处理部位进行防水处理；提供满足本技术规格要求或以上等级的产品；质保期内由于质量原因造成的损伤和损坏负责免费更换。
6.投标人应充分考虑到铺贴过程中的异型材尺寸变化、工程量差异、切割、开槽及打孔数量和位置变化等一切风险，合同实施过程中，不再对单价调整，工程量按验收合格后的入库单花岗岩板面积（不扣除孔洞）计算。
7.卸货点：具体卸货地点根据东四西四施工总承包单位协调确定。
8.其他要求:满足设计图纸、招标文件及相关规范要求。</t>
  </si>
  <si>
    <t>1.名称:光面白玉兰花岗岩（综合考虑异型材、含弧形，各种收口、拼接位等）
2.类型:室内石材
3.使用部位:备品备件
4.材料品种、规格:1000*500*30mm花岗石
5.工作内容：含荒料定尺开采，板材加工和磨切、异形材加工、系统拼色加工、开孔洞、开槽、六面防水、石材的质量检测、包装、运输、装卸；提供满足本技术规格要求或以上等级的产品；质保期内由于质量原因造成的损伤和损坏负责免费更换。
6.工程量按验收合格后的入库单花岗岩板面积（不扣除孔洞）计算。
7.卸货点：具体卸货地点根据东四西四施工总承包单位或发包人确定。
8.其他要求:满足设计图纸、招标文件及相关规范要求。</t>
  </si>
  <si>
    <t>1.名称:仿古水洗面白玉兰花岗岩（综合考虑异型材、含弧形，各种收口、拼接位等）
2.类型:室内石材
3.使用部位:备品备件
4.材料品种、规格:1000*500*30mm花岗石
5.工作内容：含荒料定尺开采，板材加工和磨切、异形材加工、系统拼色加工、开孔洞、开槽、六面防水、石材的质量检测、包装、运输、装卸；提供满足本技术规格要求或以上等级的产品；质保期内由于质量原因造成的损伤和损坏负责免费更换。
6.工程量按验收合格后的入库单花岗岩板面积（不扣除孔洞）计算。
7.卸货点：具体卸货地点根据东四西四施工总承包单位或发包人确定。
8.其他要求:满足设计图纸、招标文件及相关规范要求。</t>
  </si>
  <si>
    <t>合计</t>
  </si>
  <si>
    <t>注：本表材料单价均为工地（指定卸货点）结算价，即包含采购费（或制造生产成本费等）、运杂费（含场外及施工现场内运输）及运输损耗、装卸费、吊装费、管理费、利润、风险、税金等综合费用</t>
  </si>
  <si>
    <t>货物说明一览表</t>
  </si>
  <si>
    <t/>
  </si>
  <si>
    <t>货物名称</t>
  </si>
  <si>
    <t>型号及规格</t>
  </si>
  <si>
    <t xml:space="preserve">原产地和
制造商名称
</t>
  </si>
  <si>
    <t>交货期</t>
  </si>
  <si>
    <t>数量</t>
  </si>
  <si>
    <t>单价(元)</t>
  </si>
  <si>
    <t>金额(元)</t>
  </si>
  <si>
    <t>30厚1000*500花岗石</t>
  </si>
  <si>
    <t>合 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</si>
</sst>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b/>
      <sz val="18"/>
      <name val="宋体"/>
      <charset val="134"/>
    </font>
    <font>
      <sz val="9"/>
      <color indexed="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11"/>
      <color indexed="8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0" borderId="0"/>
    <xf numFmtId="0" fontId="24" fillId="0" borderId="0">
      <alignment vertical="center"/>
    </xf>
    <xf numFmtId="0" fontId="0" fillId="8" borderId="22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1" fillId="12" borderId="25" applyNumberFormat="0" applyAlignment="0" applyProtection="0">
      <alignment vertical="center"/>
    </xf>
    <xf numFmtId="0" fontId="32" fillId="12" borderId="21" applyNumberFormat="0" applyAlignment="0" applyProtection="0">
      <alignment vertical="center"/>
    </xf>
    <xf numFmtId="0" fontId="33" fillId="13" borderId="26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8" fillId="0" borderId="0"/>
    <xf numFmtId="0" fontId="39" fillId="0" borderId="0">
      <alignment vertical="center"/>
    </xf>
    <xf numFmtId="0" fontId="0" fillId="0" borderId="0">
      <alignment vertical="center"/>
    </xf>
    <xf numFmtId="0" fontId="1" fillId="0" borderId="0"/>
  </cellStyleXfs>
  <cellXfs count="84">
    <xf numFmtId="0" fontId="0" fillId="0" borderId="0" xfId="0">
      <alignment vertical="center"/>
    </xf>
    <xf numFmtId="0" fontId="1" fillId="0" borderId="1" xfId="13" applyFill="1" applyBorder="1" applyAlignment="1"/>
    <xf numFmtId="0" fontId="2" fillId="0" borderId="0" xfId="13" applyFont="1" applyFill="1" applyBorder="1" applyAlignment="1">
      <alignment horizontal="center" vertical="center" wrapText="1"/>
    </xf>
    <xf numFmtId="0" fontId="3" fillId="0" borderId="0" xfId="13" applyFont="1" applyFill="1" applyBorder="1" applyAlignment="1">
      <alignment horizontal="left" vertical="center" wrapText="1"/>
    </xf>
    <xf numFmtId="0" fontId="3" fillId="0" borderId="2" xfId="13" applyFont="1" applyFill="1" applyBorder="1" applyAlignment="1">
      <alignment horizontal="center" vertical="center" wrapText="1"/>
    </xf>
    <xf numFmtId="0" fontId="3" fillId="0" borderId="3" xfId="13" applyFont="1" applyFill="1" applyBorder="1" applyAlignment="1">
      <alignment horizontal="center" vertical="center" wrapText="1"/>
    </xf>
    <xf numFmtId="0" fontId="1" fillId="0" borderId="4" xfId="13" applyFill="1" applyBorder="1" applyAlignment="1">
      <alignment horizontal="center" vertical="center"/>
    </xf>
    <xf numFmtId="0" fontId="4" fillId="0" borderId="5" xfId="14" applyFont="1" applyFill="1" applyBorder="1" applyAlignment="1">
      <alignment horizontal="center" vertical="center" wrapText="1"/>
    </xf>
    <xf numFmtId="0" fontId="3" fillId="0" borderId="5" xfId="13" applyFont="1" applyFill="1" applyBorder="1" applyAlignment="1">
      <alignment horizontal="center" vertical="center" wrapText="1"/>
    </xf>
    <xf numFmtId="0" fontId="1" fillId="0" borderId="5" xfId="13" applyFill="1" applyBorder="1" applyAlignment="1"/>
    <xf numFmtId="0" fontId="3" fillId="0" borderId="5" xfId="13" applyFont="1" applyFill="1" applyBorder="1" applyAlignment="1">
      <alignment horizontal="left" vertical="center" wrapText="1"/>
    </xf>
    <xf numFmtId="177" fontId="3" fillId="0" borderId="5" xfId="13" applyNumberFormat="1" applyFont="1" applyFill="1" applyBorder="1" applyAlignment="1">
      <alignment horizontal="right" vertical="center" wrapText="1"/>
    </xf>
    <xf numFmtId="177" fontId="3" fillId="0" borderId="6" xfId="13" applyNumberFormat="1" applyFont="1" applyFill="1" applyBorder="1" applyAlignment="1">
      <alignment horizontal="right" vertical="center" wrapText="1"/>
    </xf>
    <xf numFmtId="0" fontId="1" fillId="0" borderId="4" xfId="13" applyFill="1" applyBorder="1" applyAlignment="1">
      <alignment horizontal="center"/>
    </xf>
    <xf numFmtId="177" fontId="3" fillId="0" borderId="7" xfId="13" applyNumberFormat="1" applyFont="1" applyFill="1" applyBorder="1" applyAlignment="1">
      <alignment horizontal="right" vertical="center" wrapText="1"/>
    </xf>
    <xf numFmtId="0" fontId="3" fillId="0" borderId="8" xfId="13" applyFont="1" applyFill="1" applyBorder="1" applyAlignment="1">
      <alignment horizontal="center" vertical="center" wrapText="1"/>
    </xf>
    <xf numFmtId="0" fontId="1" fillId="0" borderId="9" xfId="13" applyFont="1" applyFill="1" applyBorder="1" applyAlignment="1"/>
    <xf numFmtId="0" fontId="3" fillId="0" borderId="10" xfId="13" applyFont="1" applyFill="1" applyBorder="1" applyAlignment="1">
      <alignment horizontal="left" vertical="center" wrapText="1"/>
    </xf>
    <xf numFmtId="0" fontId="3" fillId="0" borderId="11" xfId="13" applyFont="1" applyFill="1" applyBorder="1" applyAlignment="1">
      <alignment horizontal="left" vertical="center" wrapText="1"/>
    </xf>
    <xf numFmtId="177" fontId="1" fillId="0" borderId="9" xfId="13" applyNumberFormat="1" applyFont="1" applyFill="1" applyBorder="1" applyAlignment="1">
      <alignment horizontal="right"/>
    </xf>
    <xf numFmtId="177" fontId="3" fillId="0" borderId="10" xfId="13" applyNumberFormat="1" applyFont="1" applyFill="1" applyBorder="1" applyAlignment="1">
      <alignment horizontal="right" vertical="center" wrapText="1"/>
    </xf>
    <xf numFmtId="0" fontId="3" fillId="0" borderId="12" xfId="13" applyFont="1" applyFill="1" applyBorder="1" applyAlignment="1">
      <alignment horizontal="center" vertical="center" wrapText="1"/>
    </xf>
    <xf numFmtId="0" fontId="3" fillId="0" borderId="13" xfId="13" applyFont="1" applyFill="1" applyBorder="1" applyAlignment="1">
      <alignment horizontal="left" vertical="center" wrapText="1"/>
    </xf>
    <xf numFmtId="0" fontId="3" fillId="0" borderId="6" xfId="13" applyFont="1" applyFill="1" applyBorder="1" applyAlignment="1">
      <alignment horizontal="left" vertical="center" wrapText="1"/>
    </xf>
    <xf numFmtId="0" fontId="3" fillId="0" borderId="13" xfId="13" applyFont="1" applyFill="1" applyBorder="1" applyAlignment="1">
      <alignment horizontal="center" vertical="center" wrapText="1"/>
    </xf>
    <xf numFmtId="177" fontId="3" fillId="0" borderId="13" xfId="13" applyNumberFormat="1" applyFont="1" applyFill="1" applyBorder="1" applyAlignment="1">
      <alignment horizontal="right" vertical="center" wrapText="1"/>
    </xf>
    <xf numFmtId="0" fontId="3" fillId="0" borderId="6" xfId="13" applyFont="1" applyFill="1" applyBorder="1" applyAlignment="1">
      <alignment horizontal="right" vertical="center" wrapText="1"/>
    </xf>
    <xf numFmtId="0" fontId="3" fillId="0" borderId="6" xfId="13" applyFont="1" applyFill="1" applyBorder="1" applyAlignment="1">
      <alignment horizontal="center" vertical="center" wrapText="1"/>
    </xf>
    <xf numFmtId="0" fontId="3" fillId="0" borderId="14" xfId="13" applyFont="1" applyFill="1" applyBorder="1" applyAlignment="1">
      <alignment horizontal="center" vertical="center" wrapText="1"/>
    </xf>
    <xf numFmtId="0" fontId="3" fillId="0" borderId="15" xfId="13" applyFont="1" applyFill="1" applyBorder="1" applyAlignment="1">
      <alignment horizontal="center" vertical="center" wrapText="1"/>
    </xf>
    <xf numFmtId="0" fontId="3" fillId="0" borderId="15" xfId="13" applyFont="1" applyFill="1" applyBorder="1" applyAlignment="1">
      <alignment horizontal="left" vertical="center" wrapText="1"/>
    </xf>
    <xf numFmtId="177" fontId="3" fillId="0" borderId="15" xfId="13" applyNumberFormat="1" applyFont="1" applyFill="1" applyBorder="1" applyAlignment="1">
      <alignment horizontal="right" vertical="center" wrapText="1"/>
    </xf>
    <xf numFmtId="0" fontId="3" fillId="0" borderId="15" xfId="13" applyFont="1" applyFill="1" applyBorder="1" applyAlignment="1">
      <alignment horizontal="right" vertical="center" wrapText="1"/>
    </xf>
    <xf numFmtId="0" fontId="3" fillId="0" borderId="16" xfId="13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177" fontId="3" fillId="0" borderId="17" xfId="13" applyNumberFormat="1" applyFont="1" applyFill="1" applyBorder="1" applyAlignment="1">
      <alignment horizontal="right" vertical="center" wrapText="1"/>
    </xf>
    <xf numFmtId="177" fontId="3" fillId="0" borderId="18" xfId="13" applyNumberFormat="1" applyFont="1" applyFill="1" applyBorder="1" applyAlignment="1">
      <alignment horizontal="right" vertical="center" wrapText="1"/>
    </xf>
    <xf numFmtId="177" fontId="3" fillId="0" borderId="19" xfId="13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7" fontId="8" fillId="0" borderId="5" xfId="0" applyNumberFormat="1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horizontal="center" vertical="center"/>
    </xf>
    <xf numFmtId="49" fontId="5" fillId="0" borderId="20" xfId="13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4" fillId="0" borderId="5" xfId="14" applyFont="1" applyFill="1" applyBorder="1" applyAlignment="1">
      <alignment horizontal="left" vertical="center" wrapText="1"/>
    </xf>
    <xf numFmtId="0" fontId="5" fillId="0" borderId="5" xfId="5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left" vertical="center" wrapText="1"/>
    </xf>
    <xf numFmtId="0" fontId="4" fillId="0" borderId="5" xfId="51" applyFont="1" applyFill="1" applyBorder="1" applyAlignment="1">
      <alignment horizontal="center" vertical="center" wrapText="1"/>
    </xf>
    <xf numFmtId="0" fontId="8" fillId="0" borderId="5" xfId="51" applyFont="1" applyFill="1" applyBorder="1" applyAlignment="1">
      <alignment horizontal="center" vertical="center" wrapText="1"/>
    </xf>
    <xf numFmtId="0" fontId="9" fillId="0" borderId="0" xfId="54" applyFont="1" applyFill="1" applyAlignment="1">
      <alignment vertical="center" wrapText="1"/>
    </xf>
    <xf numFmtId="177" fontId="9" fillId="0" borderId="0" xfId="54" applyNumberFormat="1" applyFont="1" applyFill="1" applyAlignment="1">
      <alignment vertical="center" wrapText="1"/>
    </xf>
    <xf numFmtId="176" fontId="9" fillId="0" borderId="0" xfId="54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77" fontId="12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177" fontId="14" fillId="0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76" fontId="15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常规_石材清单2020-7-5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_广东湛江机场迁建工程航站区工程地面石材采购项目(清单）" xfId="52"/>
    <cellStyle name="常规 2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iaosheng\Users\Administrator\Documents\Tencent%20Files\1638195727\FileRecv\&#19975;&#21338;&#20013;&#22830;&#21830;&#21153;&#21306;&#25968;&#30721;&#20135;&#19994;&#24635;&#37096;&#21830;&#19994;&#32508;&#21512;&#27004;&#39033;&#30446;-&#22806;&#30005;&#24037;&#31243;&#37327;&#35745;&#31639;&#34920;(&#26032;)&#65288;1&#26399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BC塔高压室汇总表"/>
      <sheetName val=" BC塔高压室计算表"/>
      <sheetName val=" 商业街高压室汇总表 "/>
      <sheetName val="商业街高压室计算表 "/>
      <sheetName val="MALL高压室汇总表 "/>
      <sheetName val="MALL高压室计算表  "/>
      <sheetName val=" BC塔低压室汇总表 "/>
      <sheetName val=" BC塔低压室计算表"/>
      <sheetName val=" 商业街低压室汇总表 "/>
      <sheetName val="商业街低压室计算表 "/>
      <sheetName val=" MALL低压室汇总表 "/>
      <sheetName val="MALL低压室计算表 "/>
      <sheetName val="发电机房汇总表"/>
      <sheetName val="发电机房计算表  "/>
      <sheetName val="说明"/>
      <sheetName val="封面"/>
      <sheetName val="单位库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2"/>
  <sheetViews>
    <sheetView tabSelected="1" view="pageBreakPreview" zoomScaleNormal="100" topLeftCell="A4" workbookViewId="0">
      <selection activeCell="C7" sqref="C7"/>
    </sheetView>
  </sheetViews>
  <sheetFormatPr defaultColWidth="9" defaultRowHeight="14.25" outlineLevelCol="3"/>
  <cols>
    <col min="1" max="1" width="9" style="65"/>
    <col min="2" max="2" width="50.7583333333333" style="65" customWidth="1"/>
    <col min="3" max="3" width="21.875" style="65" customWidth="1"/>
    <col min="4" max="4" width="16.7583333333333" style="65" customWidth="1"/>
    <col min="5" max="16384" width="9" style="65"/>
  </cols>
  <sheetData>
    <row r="1" s="65" customFormat="1" ht="40" customHeight="1" spans="1:4">
      <c r="A1" s="68" t="s">
        <v>0</v>
      </c>
      <c r="B1" s="68"/>
      <c r="C1" s="68"/>
      <c r="D1" s="68"/>
    </row>
    <row r="2" s="65" customFormat="1" ht="27" customHeight="1" spans="1:4">
      <c r="A2" s="44" t="s">
        <v>1</v>
      </c>
      <c r="B2" s="69"/>
      <c r="C2" s="70"/>
      <c r="D2" s="70"/>
    </row>
    <row r="3" s="65" customFormat="1" ht="37" customHeight="1" spans="1:4">
      <c r="A3" s="71" t="s">
        <v>2</v>
      </c>
      <c r="B3" s="72" t="s">
        <v>3</v>
      </c>
      <c r="C3" s="73" t="s">
        <v>4</v>
      </c>
      <c r="D3" s="71" t="s">
        <v>5</v>
      </c>
    </row>
    <row r="4" s="65" customFormat="1" ht="35" customHeight="1" spans="1:4">
      <c r="A4" s="74" t="s">
        <v>6</v>
      </c>
      <c r="B4" s="75" t="s">
        <v>7</v>
      </c>
      <c r="C4" s="76"/>
      <c r="D4" s="71"/>
    </row>
    <row r="5" s="66" customFormat="1" ht="35" customHeight="1" spans="1:4">
      <c r="A5" s="77">
        <v>1</v>
      </c>
      <c r="B5" s="78" t="str">
        <f>+'表-2 货物采购清单'!B5</f>
        <v>东四指廊石材</v>
      </c>
      <c r="C5" s="79"/>
      <c r="D5" s="77"/>
    </row>
    <row r="6" s="66" customFormat="1" ht="35" customHeight="1" spans="1:4">
      <c r="A6" s="77">
        <v>2</v>
      </c>
      <c r="B6" s="78" t="str">
        <f>+'表-2 货物采购清单'!B9</f>
        <v>西四指廊石材</v>
      </c>
      <c r="C6" s="79"/>
      <c r="D6" s="77"/>
    </row>
    <row r="7" s="67" customFormat="1" ht="35" customHeight="1" spans="1:4">
      <c r="A7" s="80" t="s">
        <v>8</v>
      </c>
      <c r="B7" s="75" t="s">
        <v>9</v>
      </c>
      <c r="C7" s="76"/>
      <c r="D7" s="81"/>
    </row>
    <row r="8" s="67" customFormat="1" ht="35" customHeight="1" spans="1:4">
      <c r="A8" s="81">
        <v>1</v>
      </c>
      <c r="B8" s="72" t="s">
        <v>10</v>
      </c>
      <c r="C8" s="73"/>
      <c r="D8" s="81"/>
    </row>
    <row r="9" s="67" customFormat="1" ht="35" customHeight="1" spans="1:4">
      <c r="A9" s="81">
        <v>2</v>
      </c>
      <c r="B9" s="72" t="s">
        <v>11</v>
      </c>
      <c r="C9" s="73"/>
      <c r="D9" s="81"/>
    </row>
    <row r="10" s="67" customFormat="1" ht="35" customHeight="1" spans="1:4">
      <c r="A10" s="81">
        <v>3</v>
      </c>
      <c r="B10" s="72" t="s">
        <v>12</v>
      </c>
      <c r="C10" s="73"/>
      <c r="D10" s="81"/>
    </row>
    <row r="11" s="67" customFormat="1" ht="35" customHeight="1" spans="1:4">
      <c r="A11" s="81">
        <v>4</v>
      </c>
      <c r="B11" s="72" t="s">
        <v>13</v>
      </c>
      <c r="C11" s="73"/>
      <c r="D11" s="81"/>
    </row>
    <row r="12" s="65" customFormat="1" ht="35" customHeight="1" spans="1:4">
      <c r="A12" s="71"/>
      <c r="B12" s="82" t="s">
        <v>14</v>
      </c>
      <c r="C12" s="76"/>
      <c r="D12" s="83"/>
    </row>
  </sheetData>
  <mergeCells count="1">
    <mergeCell ref="A1:D1"/>
  </mergeCells>
  <printOptions horizontalCentered="1" vertic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N23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H6" sqref="H6"/>
    </sheetView>
  </sheetViews>
  <sheetFormatPr defaultColWidth="9" defaultRowHeight="35" customHeight="1"/>
  <cols>
    <col min="1" max="1" width="5.725" style="38" customWidth="1"/>
    <col min="2" max="2" width="16" style="38" customWidth="1"/>
    <col min="3" max="3" width="58.4583333333333" style="38" customWidth="1"/>
    <col min="4" max="4" width="6" style="38" customWidth="1"/>
    <col min="5" max="5" width="10.375" style="38" customWidth="1"/>
    <col min="6" max="6" width="12.8166666666667" style="40" customWidth="1"/>
    <col min="7" max="7" width="14.0916666666667" style="41" customWidth="1"/>
    <col min="8" max="8" width="13.0916666666667" style="38" customWidth="1"/>
    <col min="9" max="9" width="9" style="38"/>
    <col min="10" max="10" width="10.125" style="38"/>
    <col min="11" max="11" width="14.2583333333333" style="38" customWidth="1"/>
    <col min="12" max="12" width="9" style="38"/>
    <col min="13" max="14" width="9.625" style="38"/>
    <col min="15" max="16384" width="9" style="38"/>
  </cols>
  <sheetData>
    <row r="1" s="38" customFormat="1" customHeight="1" spans="1:8">
      <c r="A1" s="42" t="s">
        <v>15</v>
      </c>
      <c r="B1" s="42"/>
      <c r="C1" s="42"/>
      <c r="D1" s="42"/>
      <c r="E1" s="42"/>
      <c r="F1" s="43"/>
      <c r="G1" s="42"/>
      <c r="H1" s="42"/>
    </row>
    <row r="2" s="38" customFormat="1" ht="20" customHeight="1" spans="1:8">
      <c r="A2" s="44" t="str">
        <f>+'表-1 汇总表'!A2</f>
        <v>工程名称：广州白云国际机场三期扩建工程东四西四指廊工程地面石材采购</v>
      </c>
      <c r="B2" s="45"/>
      <c r="C2" s="45"/>
      <c r="D2" s="45"/>
      <c r="E2" s="45"/>
      <c r="F2" s="46"/>
      <c r="G2" s="45"/>
      <c r="H2" s="45"/>
    </row>
    <row r="3" s="39" customFormat="1" customHeight="1" spans="1:8">
      <c r="A3" s="47" t="s">
        <v>2</v>
      </c>
      <c r="B3" s="47" t="s">
        <v>3</v>
      </c>
      <c r="C3" s="47" t="s">
        <v>16</v>
      </c>
      <c r="D3" s="47" t="s">
        <v>17</v>
      </c>
      <c r="E3" s="47" t="s">
        <v>18</v>
      </c>
      <c r="F3" s="48" t="s">
        <v>19</v>
      </c>
      <c r="G3" s="49" t="s">
        <v>20</v>
      </c>
      <c r="H3" s="47" t="s">
        <v>5</v>
      </c>
    </row>
    <row r="4" s="39" customFormat="1" ht="30" customHeight="1" spans="1:8">
      <c r="A4" s="47" t="s">
        <v>6</v>
      </c>
      <c r="B4" s="47" t="s">
        <v>21</v>
      </c>
      <c r="C4" s="47"/>
      <c r="D4" s="47"/>
      <c r="E4" s="47"/>
      <c r="F4" s="48"/>
      <c r="G4" s="49"/>
      <c r="H4" s="47"/>
    </row>
    <row r="5" s="39" customFormat="1" ht="30" customHeight="1" spans="1:8">
      <c r="A5" s="50" t="s">
        <v>22</v>
      </c>
      <c r="B5" s="51" t="s">
        <v>23</v>
      </c>
      <c r="C5" s="52"/>
      <c r="D5" s="52"/>
      <c r="E5" s="52"/>
      <c r="F5" s="53"/>
      <c r="G5" s="54"/>
      <c r="H5" s="52"/>
    </row>
    <row r="6" ht="222" customHeight="1" outlineLevel="1" spans="1:8">
      <c r="A6" s="51">
        <v>1</v>
      </c>
      <c r="B6" s="7" t="s">
        <v>24</v>
      </c>
      <c r="C6" s="55" t="s">
        <v>25</v>
      </c>
      <c r="D6" s="56" t="s">
        <v>26</v>
      </c>
      <c r="E6" s="57">
        <f>31043.32-1478.25</f>
        <v>29565.07</v>
      </c>
      <c r="F6" s="58"/>
      <c r="G6" s="34"/>
      <c r="H6" s="51"/>
    </row>
    <row r="7" ht="225" customHeight="1" outlineLevel="1" spans="1:8">
      <c r="A7" s="51">
        <v>2</v>
      </c>
      <c r="B7" s="7" t="s">
        <v>27</v>
      </c>
      <c r="C7" s="55" t="s">
        <v>28</v>
      </c>
      <c r="D7" s="56" t="s">
        <v>26</v>
      </c>
      <c r="E7" s="57">
        <f>382.14-18.2</f>
        <v>363.94</v>
      </c>
      <c r="F7" s="58"/>
      <c r="G7" s="34"/>
      <c r="H7" s="51"/>
    </row>
    <row r="8" s="39" customFormat="1" ht="30" customHeight="1" spans="1:8">
      <c r="A8" s="52"/>
      <c r="B8" s="52" t="s">
        <v>29</v>
      </c>
      <c r="C8" s="59"/>
      <c r="D8" s="60"/>
      <c r="E8" s="54"/>
      <c r="F8" s="53"/>
      <c r="G8" s="54"/>
      <c r="H8" s="52"/>
    </row>
    <row r="9" s="39" customFormat="1" ht="39" customHeight="1" spans="1:8">
      <c r="A9" s="50" t="s">
        <v>30</v>
      </c>
      <c r="B9" s="51" t="s">
        <v>31</v>
      </c>
      <c r="C9" s="52"/>
      <c r="D9" s="52"/>
      <c r="E9" s="52"/>
      <c r="F9" s="53"/>
      <c r="G9" s="34"/>
      <c r="H9" s="52"/>
    </row>
    <row r="10" ht="180" outlineLevel="1" spans="1:8">
      <c r="A10" s="51">
        <v>1</v>
      </c>
      <c r="B10" s="7" t="s">
        <v>24</v>
      </c>
      <c r="C10" s="55" t="s">
        <v>32</v>
      </c>
      <c r="D10" s="56" t="s">
        <v>26</v>
      </c>
      <c r="E10" s="57">
        <f>21270.24-1012.87</f>
        <v>20257.37</v>
      </c>
      <c r="F10" s="58"/>
      <c r="G10" s="34"/>
      <c r="H10" s="51"/>
    </row>
    <row r="11" ht="192" outlineLevel="1" spans="1:8">
      <c r="A11" s="51">
        <v>2</v>
      </c>
      <c r="B11" s="7" t="s">
        <v>27</v>
      </c>
      <c r="C11" s="55" t="s">
        <v>28</v>
      </c>
      <c r="D11" s="56" t="s">
        <v>26</v>
      </c>
      <c r="E11" s="57">
        <f>967.09-46.05</f>
        <v>921.04</v>
      </c>
      <c r="F11" s="58"/>
      <c r="G11" s="34"/>
      <c r="H11" s="51"/>
    </row>
    <row r="12" s="39" customFormat="1" ht="30" customHeight="1" spans="1:8">
      <c r="A12" s="52"/>
      <c r="B12" s="60" t="s">
        <v>29</v>
      </c>
      <c r="C12" s="59"/>
      <c r="D12" s="60"/>
      <c r="E12" s="54"/>
      <c r="F12" s="53"/>
      <c r="G12" s="54"/>
      <c r="H12" s="52"/>
    </row>
    <row r="13" s="39" customFormat="1" ht="30" customHeight="1" spans="1:8">
      <c r="A13" s="47" t="s">
        <v>8</v>
      </c>
      <c r="B13" s="47" t="s">
        <v>9</v>
      </c>
      <c r="C13" s="47"/>
      <c r="D13" s="47"/>
      <c r="E13" s="47"/>
      <c r="F13" s="48"/>
      <c r="G13" s="49"/>
      <c r="H13" s="47"/>
    </row>
    <row r="14" s="39" customFormat="1" ht="30" customHeight="1" spans="1:8">
      <c r="A14" s="50" t="s">
        <v>22</v>
      </c>
      <c r="B14" s="51" t="s">
        <v>23</v>
      </c>
      <c r="C14" s="52"/>
      <c r="D14" s="52"/>
      <c r="E14" s="52"/>
      <c r="F14" s="53"/>
      <c r="G14" s="54"/>
      <c r="H14" s="52"/>
    </row>
    <row r="15" s="39" customFormat="1" ht="159" customHeight="1" outlineLevel="1" spans="1:14">
      <c r="A15" s="51">
        <v>1</v>
      </c>
      <c r="B15" s="7" t="s">
        <v>24</v>
      </c>
      <c r="C15" s="55" t="s">
        <v>33</v>
      </c>
      <c r="D15" s="56" t="s">
        <v>26</v>
      </c>
      <c r="E15" s="57">
        <v>1478.25</v>
      </c>
      <c r="F15" s="58"/>
      <c r="G15" s="34"/>
      <c r="H15" s="51"/>
      <c r="I15" s="38"/>
      <c r="J15" s="38"/>
      <c r="K15" s="38"/>
      <c r="L15" s="38"/>
      <c r="M15" s="38"/>
      <c r="N15" s="38"/>
    </row>
    <row r="16" s="39" customFormat="1" ht="161" customHeight="1" outlineLevel="1" spans="1:14">
      <c r="A16" s="51">
        <v>2</v>
      </c>
      <c r="B16" s="7" t="s">
        <v>27</v>
      </c>
      <c r="C16" s="55" t="s">
        <v>34</v>
      </c>
      <c r="D16" s="56" t="s">
        <v>26</v>
      </c>
      <c r="E16" s="57">
        <v>18.2</v>
      </c>
      <c r="F16" s="58"/>
      <c r="G16" s="34"/>
      <c r="H16" s="51"/>
      <c r="I16" s="38"/>
      <c r="J16" s="38"/>
      <c r="K16" s="38"/>
      <c r="L16" s="38"/>
      <c r="M16" s="38"/>
      <c r="N16" s="38"/>
    </row>
    <row r="17" s="39" customFormat="1" ht="30" customHeight="1" spans="1:8">
      <c r="A17" s="52"/>
      <c r="B17" s="52" t="s">
        <v>29</v>
      </c>
      <c r="C17" s="59"/>
      <c r="D17" s="60"/>
      <c r="E17" s="54"/>
      <c r="F17" s="53"/>
      <c r="G17" s="54"/>
      <c r="H17" s="52"/>
    </row>
    <row r="18" s="39" customFormat="1" ht="39" customHeight="1" spans="1:8">
      <c r="A18" s="50" t="s">
        <v>30</v>
      </c>
      <c r="B18" s="51" t="s">
        <v>31</v>
      </c>
      <c r="C18" s="52"/>
      <c r="D18" s="52"/>
      <c r="E18" s="52"/>
      <c r="F18" s="53"/>
      <c r="G18" s="34"/>
      <c r="H18" s="52"/>
    </row>
    <row r="19" s="39" customFormat="1" ht="132" outlineLevel="1" spans="1:14">
      <c r="A19" s="51">
        <v>1</v>
      </c>
      <c r="B19" s="7" t="s">
        <v>24</v>
      </c>
      <c r="C19" s="55" t="s">
        <v>33</v>
      </c>
      <c r="D19" s="56" t="s">
        <v>26</v>
      </c>
      <c r="E19" s="57">
        <v>1012.87</v>
      </c>
      <c r="F19" s="58"/>
      <c r="G19" s="34"/>
      <c r="H19" s="51"/>
      <c r="I19" s="38"/>
      <c r="J19" s="38"/>
      <c r="K19" s="38"/>
      <c r="L19" s="38"/>
      <c r="M19" s="38"/>
      <c r="N19" s="38"/>
    </row>
    <row r="20" s="39" customFormat="1" ht="144" outlineLevel="1" spans="1:14">
      <c r="A20" s="51">
        <v>2</v>
      </c>
      <c r="B20" s="7" t="s">
        <v>27</v>
      </c>
      <c r="C20" s="55" t="s">
        <v>34</v>
      </c>
      <c r="D20" s="56" t="s">
        <v>26</v>
      </c>
      <c r="E20" s="57">
        <v>46.05</v>
      </c>
      <c r="F20" s="58"/>
      <c r="G20" s="34"/>
      <c r="H20" s="51"/>
      <c r="I20" s="38"/>
      <c r="J20" s="38"/>
      <c r="K20" s="38"/>
      <c r="L20" s="38"/>
      <c r="M20" s="38"/>
      <c r="N20" s="38"/>
    </row>
    <row r="21" s="39" customFormat="1" ht="30" customHeight="1" spans="1:8">
      <c r="A21" s="52"/>
      <c r="B21" s="60" t="s">
        <v>29</v>
      </c>
      <c r="C21" s="59"/>
      <c r="D21" s="60"/>
      <c r="E21" s="54"/>
      <c r="F21" s="53"/>
      <c r="G21" s="54"/>
      <c r="H21" s="52"/>
    </row>
    <row r="22" s="39" customFormat="1" customHeight="1" spans="1:8">
      <c r="A22" s="52"/>
      <c r="B22" s="61" t="s">
        <v>35</v>
      </c>
      <c r="C22" s="59"/>
      <c r="D22" s="60"/>
      <c r="E22" s="60"/>
      <c r="F22" s="53"/>
      <c r="G22" s="49"/>
      <c r="H22" s="52"/>
    </row>
    <row r="23" ht="31" customHeight="1" spans="1:8">
      <c r="A23" s="62" t="s">
        <v>36</v>
      </c>
      <c r="B23" s="62"/>
      <c r="C23" s="62"/>
      <c r="D23" s="62"/>
      <c r="E23" s="62"/>
      <c r="F23" s="63"/>
      <c r="G23" s="64"/>
      <c r="H23" s="62"/>
    </row>
  </sheetData>
  <autoFilter ref="A3:N23">
    <extLst/>
  </autoFilter>
  <mergeCells count="2">
    <mergeCell ref="A1:H1"/>
    <mergeCell ref="A23:H23"/>
  </mergeCells>
  <pageMargins left="0.751388888888889" right="0.751388888888889" top="1" bottom="1" header="0.5" footer="0.5"/>
  <pageSetup paperSize="9" scale="64" fitToHeight="0" orientation="portrait" horizontalDpi="600"/>
  <headerFooter>
    <oddFooter>&amp;C第 &amp;P 页，共 &amp;N 页</oddFooter>
  </headerFooter>
  <rowBreaks count="2" manualBreakCount="2">
    <brk id="24" max="16383" man="1"/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G10" sqref="G10"/>
    </sheetView>
  </sheetViews>
  <sheetFormatPr defaultColWidth="8.725" defaultRowHeight="11.25"/>
  <cols>
    <col min="1" max="1" width="6.81666666666667" style="1" customWidth="1"/>
    <col min="2" max="2" width="18.275" style="1" customWidth="1"/>
    <col min="3" max="3" width="12.6833333333333" style="1" customWidth="1"/>
    <col min="4" max="4" width="12.4083333333333" style="1" customWidth="1"/>
    <col min="5" max="5" width="9.13333333333333" style="1" customWidth="1"/>
    <col min="6" max="6" width="6.54166666666667" style="1" customWidth="1"/>
    <col min="7" max="7" width="9" style="1" customWidth="1"/>
    <col min="8" max="8" width="9.40833333333333" style="1" customWidth="1"/>
    <col min="9" max="9" width="11.725" style="1" customWidth="1"/>
    <col min="10" max="10" width="8.725" style="1"/>
    <col min="11" max="11" width="10.5416666666667" style="1"/>
    <col min="12" max="16384" width="8.725" style="1"/>
  </cols>
  <sheetData>
    <row r="1" ht="30" customHeight="1" spans="1:9">
      <c r="A1" s="2" t="s">
        <v>37</v>
      </c>
      <c r="B1" s="2" t="s">
        <v>38</v>
      </c>
      <c r="C1" s="2" t="s">
        <v>38</v>
      </c>
      <c r="D1" s="2" t="s">
        <v>38</v>
      </c>
      <c r="E1" s="2"/>
      <c r="F1" s="2" t="s">
        <v>38</v>
      </c>
      <c r="G1" s="2" t="s">
        <v>38</v>
      </c>
      <c r="H1" s="2" t="s">
        <v>38</v>
      </c>
      <c r="I1" s="2" t="s">
        <v>38</v>
      </c>
    </row>
    <row r="2" ht="25" customHeight="1" spans="1:9">
      <c r="A2" s="3" t="str">
        <f>+'表-1 汇总表'!A2</f>
        <v>工程名称：广州白云国际机场三期扩建工程东四西四指廊工程地面石材采购</v>
      </c>
      <c r="B2" s="3" t="s">
        <v>38</v>
      </c>
      <c r="C2" s="3" t="s">
        <v>38</v>
      </c>
      <c r="D2" s="3" t="s">
        <v>38</v>
      </c>
      <c r="E2" s="3"/>
      <c r="F2" s="3" t="s">
        <v>38</v>
      </c>
      <c r="G2" s="3" t="s">
        <v>38</v>
      </c>
      <c r="H2" s="3" t="s">
        <v>38</v>
      </c>
      <c r="I2" s="3" t="s">
        <v>38</v>
      </c>
    </row>
    <row r="3" ht="29.25" customHeight="1" spans="1:9">
      <c r="A3" s="4" t="s">
        <v>2</v>
      </c>
      <c r="B3" s="5" t="s">
        <v>39</v>
      </c>
      <c r="C3" s="5" t="s">
        <v>40</v>
      </c>
      <c r="D3" s="5" t="s">
        <v>41</v>
      </c>
      <c r="E3" s="5" t="s">
        <v>42</v>
      </c>
      <c r="F3" s="5" t="s">
        <v>17</v>
      </c>
      <c r="G3" s="5" t="s">
        <v>43</v>
      </c>
      <c r="H3" s="5" t="s">
        <v>44</v>
      </c>
      <c r="I3" s="33" t="s">
        <v>45</v>
      </c>
    </row>
    <row r="4" ht="42" customHeight="1" spans="1:9">
      <c r="A4" s="6">
        <v>1</v>
      </c>
      <c r="B4" s="7" t="s">
        <v>24</v>
      </c>
      <c r="C4" s="8" t="s">
        <v>46</v>
      </c>
      <c r="D4" s="9"/>
      <c r="E4" s="10"/>
      <c r="F4" s="8" t="s">
        <v>26</v>
      </c>
      <c r="G4" s="11">
        <f>+'表-2 货物采购清单'!E6+'表-2 货物采购清单'!E10+'表-2 货物采购清单'!E15+'表-2 货物采购清单'!E19</f>
        <v>52313.56</v>
      </c>
      <c r="H4" s="12"/>
      <c r="I4" s="34"/>
    </row>
    <row r="5" ht="42" customHeight="1" spans="1:9">
      <c r="A5" s="6">
        <v>2</v>
      </c>
      <c r="B5" s="7" t="s">
        <v>27</v>
      </c>
      <c r="C5" s="8" t="s">
        <v>46</v>
      </c>
      <c r="D5" s="9"/>
      <c r="E5" s="10"/>
      <c r="F5" s="8" t="s">
        <v>26</v>
      </c>
      <c r="G5" s="11">
        <f>+'表-2 货物采购清单'!E7+'表-2 货物采购清单'!E11+'表-2 货物采购清单'!E16+'表-2 货物采购清单'!E20</f>
        <v>1349.23</v>
      </c>
      <c r="H5" s="12"/>
      <c r="I5" s="34"/>
    </row>
    <row r="6" ht="17" customHeight="1" spans="1:9">
      <c r="A6" s="13"/>
      <c r="B6" s="8"/>
      <c r="C6" s="8"/>
      <c r="D6" s="9"/>
      <c r="E6" s="10"/>
      <c r="F6" s="8"/>
      <c r="G6" s="11"/>
      <c r="H6" s="12"/>
      <c r="I6" s="35"/>
    </row>
    <row r="7" ht="17" customHeight="1" spans="1:9">
      <c r="A7" s="13"/>
      <c r="B7" s="8"/>
      <c r="C7" s="8"/>
      <c r="D7" s="9"/>
      <c r="E7" s="10"/>
      <c r="F7" s="8"/>
      <c r="G7" s="11"/>
      <c r="H7" s="12"/>
      <c r="I7" s="35"/>
    </row>
    <row r="8" ht="17" customHeight="1" spans="1:9">
      <c r="A8" s="13"/>
      <c r="B8" s="8"/>
      <c r="C8" s="8"/>
      <c r="D8" s="9"/>
      <c r="E8" s="10"/>
      <c r="F8" s="8"/>
      <c r="G8" s="11"/>
      <c r="H8" s="12"/>
      <c r="I8" s="35"/>
    </row>
    <row r="9" ht="17" customHeight="1" spans="1:9">
      <c r="A9" s="13"/>
      <c r="B9" s="8"/>
      <c r="C9" s="8"/>
      <c r="D9" s="9"/>
      <c r="E9" s="10"/>
      <c r="F9" s="8"/>
      <c r="G9" s="11"/>
      <c r="H9" s="12"/>
      <c r="I9" s="35"/>
    </row>
    <row r="10" ht="17" customHeight="1" spans="1:9">
      <c r="A10" s="13"/>
      <c r="B10" s="8"/>
      <c r="C10" s="8"/>
      <c r="D10" s="9"/>
      <c r="E10" s="10"/>
      <c r="F10" s="8"/>
      <c r="G10" s="11"/>
      <c r="H10" s="12"/>
      <c r="I10" s="35"/>
    </row>
    <row r="11" ht="17" customHeight="1" spans="1:9">
      <c r="A11" s="13"/>
      <c r="B11" s="8"/>
      <c r="C11" s="8"/>
      <c r="D11" s="9"/>
      <c r="E11" s="10"/>
      <c r="F11" s="8"/>
      <c r="G11" s="11"/>
      <c r="H11" s="12"/>
      <c r="I11" s="35"/>
    </row>
    <row r="12" ht="17" customHeight="1" spans="1:9">
      <c r="A12" s="13"/>
      <c r="B12" s="8"/>
      <c r="C12" s="8"/>
      <c r="D12" s="9"/>
      <c r="E12" s="10"/>
      <c r="F12" s="8"/>
      <c r="G12" s="11"/>
      <c r="H12" s="12"/>
      <c r="I12" s="35"/>
    </row>
    <row r="13" ht="17" customHeight="1" spans="1:9">
      <c r="A13" s="13"/>
      <c r="B13" s="8"/>
      <c r="C13" s="8"/>
      <c r="D13" s="9"/>
      <c r="E13" s="10"/>
      <c r="F13" s="8"/>
      <c r="G13" s="11"/>
      <c r="H13" s="12"/>
      <c r="I13" s="35"/>
    </row>
    <row r="14" ht="17" customHeight="1" spans="1:9">
      <c r="A14" s="13"/>
      <c r="B14" s="8"/>
      <c r="C14" s="8"/>
      <c r="D14" s="9"/>
      <c r="E14" s="10"/>
      <c r="F14" s="8"/>
      <c r="G14" s="11"/>
      <c r="H14" s="12"/>
      <c r="I14" s="35"/>
    </row>
    <row r="15" ht="17" customHeight="1" spans="1:9">
      <c r="A15" s="13"/>
      <c r="B15" s="8"/>
      <c r="C15" s="8"/>
      <c r="D15" s="9"/>
      <c r="E15" s="10"/>
      <c r="F15" s="8"/>
      <c r="G15" s="11"/>
      <c r="H15" s="12"/>
      <c r="I15" s="35"/>
    </row>
    <row r="16" ht="17" customHeight="1" spans="1:9">
      <c r="A16" s="13"/>
      <c r="B16" s="8"/>
      <c r="C16" s="8"/>
      <c r="D16" s="9"/>
      <c r="E16" s="10"/>
      <c r="F16" s="8"/>
      <c r="G16" s="11"/>
      <c r="H16" s="12"/>
      <c r="I16" s="35"/>
    </row>
    <row r="17" ht="17" customHeight="1" spans="1:9">
      <c r="A17" s="13"/>
      <c r="B17" s="8"/>
      <c r="C17" s="8"/>
      <c r="D17" s="9"/>
      <c r="E17" s="10"/>
      <c r="F17" s="8"/>
      <c r="G17" s="11"/>
      <c r="H17" s="12"/>
      <c r="I17" s="35"/>
    </row>
    <row r="18" ht="17" customHeight="1" spans="1:9">
      <c r="A18" s="13"/>
      <c r="B18" s="8"/>
      <c r="C18" s="8"/>
      <c r="D18" s="9"/>
      <c r="E18" s="10"/>
      <c r="F18" s="8"/>
      <c r="G18" s="11"/>
      <c r="H18" s="12"/>
      <c r="I18" s="35"/>
    </row>
    <row r="19" ht="17" customHeight="1" spans="1:9">
      <c r="A19" s="13"/>
      <c r="B19" s="8"/>
      <c r="C19" s="8"/>
      <c r="D19" s="9"/>
      <c r="E19" s="10"/>
      <c r="F19" s="8"/>
      <c r="G19" s="11"/>
      <c r="H19" s="12"/>
      <c r="I19" s="35"/>
    </row>
    <row r="20" ht="17" customHeight="1" spans="1:9">
      <c r="A20" s="13"/>
      <c r="B20" s="8"/>
      <c r="C20" s="8"/>
      <c r="D20" s="9"/>
      <c r="E20" s="10"/>
      <c r="F20" s="8"/>
      <c r="G20" s="11"/>
      <c r="H20" s="12"/>
      <c r="I20" s="35"/>
    </row>
    <row r="21" ht="17" customHeight="1" spans="1:9">
      <c r="A21" s="13"/>
      <c r="B21" s="8"/>
      <c r="C21" s="8"/>
      <c r="D21" s="9"/>
      <c r="E21" s="10"/>
      <c r="F21" s="8"/>
      <c r="G21" s="11"/>
      <c r="H21" s="12"/>
      <c r="I21" s="35"/>
    </row>
    <row r="22" ht="17" customHeight="1" spans="1:9">
      <c r="A22" s="13"/>
      <c r="B22" s="8"/>
      <c r="C22" s="8"/>
      <c r="D22" s="9"/>
      <c r="E22" s="10"/>
      <c r="F22" s="8"/>
      <c r="G22" s="11"/>
      <c r="H22" s="12"/>
      <c r="I22" s="35"/>
    </row>
    <row r="23" ht="17" customHeight="1" spans="1:9">
      <c r="A23" s="13"/>
      <c r="B23" s="8"/>
      <c r="C23" s="8"/>
      <c r="D23" s="9"/>
      <c r="E23" s="10"/>
      <c r="F23" s="8"/>
      <c r="G23" s="11"/>
      <c r="H23" s="12"/>
      <c r="I23" s="35"/>
    </row>
    <row r="24" ht="17" customHeight="1" spans="1:9">
      <c r="A24" s="13"/>
      <c r="B24" s="8"/>
      <c r="C24" s="8"/>
      <c r="D24" s="9"/>
      <c r="E24" s="10"/>
      <c r="F24" s="8"/>
      <c r="G24" s="11"/>
      <c r="H24" s="12"/>
      <c r="I24" s="35"/>
    </row>
    <row r="25" ht="17" customHeight="1" spans="1:9">
      <c r="A25" s="13"/>
      <c r="B25" s="8"/>
      <c r="C25" s="8"/>
      <c r="D25" s="9"/>
      <c r="E25" s="10"/>
      <c r="F25" s="8"/>
      <c r="G25" s="11"/>
      <c r="H25" s="14"/>
      <c r="I25" s="35"/>
    </row>
    <row r="26" ht="17" customHeight="1" spans="1:9">
      <c r="A26" s="13"/>
      <c r="B26" s="8"/>
      <c r="C26" s="8"/>
      <c r="D26" s="9"/>
      <c r="E26" s="10"/>
      <c r="F26" s="8"/>
      <c r="G26" s="11"/>
      <c r="H26" s="11"/>
      <c r="I26" s="36"/>
    </row>
    <row r="27" ht="17" customHeight="1" spans="1:9">
      <c r="A27" s="15"/>
      <c r="B27" s="16"/>
      <c r="C27" s="16"/>
      <c r="D27" s="17"/>
      <c r="E27" s="18"/>
      <c r="F27" s="16"/>
      <c r="G27" s="19"/>
      <c r="H27" s="20"/>
      <c r="I27" s="35"/>
    </row>
    <row r="28" ht="17" customHeight="1" spans="1:9">
      <c r="A28" s="21"/>
      <c r="B28" s="22"/>
      <c r="C28" s="22"/>
      <c r="D28" s="23"/>
      <c r="E28" s="23"/>
      <c r="F28" s="24"/>
      <c r="G28" s="25"/>
      <c r="H28" s="26"/>
      <c r="I28" s="35"/>
    </row>
    <row r="29" ht="17" customHeight="1" spans="1:9">
      <c r="A29" s="21"/>
      <c r="B29" s="23"/>
      <c r="C29" s="23"/>
      <c r="D29" s="23"/>
      <c r="E29" s="23"/>
      <c r="F29" s="27"/>
      <c r="G29" s="12"/>
      <c r="H29" s="26"/>
      <c r="I29" s="35"/>
    </row>
    <row r="30" ht="17" customHeight="1" spans="1:9">
      <c r="A30" s="21"/>
      <c r="B30" s="23"/>
      <c r="C30" s="23"/>
      <c r="D30" s="23"/>
      <c r="E30" s="23"/>
      <c r="F30" s="27"/>
      <c r="G30" s="12"/>
      <c r="H30" s="26"/>
      <c r="I30" s="35"/>
    </row>
    <row r="31" ht="17" customHeight="1" spans="1:9">
      <c r="A31" s="21"/>
      <c r="B31" s="23"/>
      <c r="C31" s="23"/>
      <c r="D31" s="23"/>
      <c r="E31" s="23"/>
      <c r="F31" s="27"/>
      <c r="G31" s="12"/>
      <c r="H31" s="26"/>
      <c r="I31" s="35"/>
    </row>
    <row r="32" ht="36" customHeight="1" spans="1:9">
      <c r="A32" s="28"/>
      <c r="B32" s="29" t="s">
        <v>47</v>
      </c>
      <c r="C32" s="30"/>
      <c r="D32" s="30"/>
      <c r="E32" s="30"/>
      <c r="F32" s="29"/>
      <c r="G32" s="31"/>
      <c r="H32" s="32"/>
      <c r="I32" s="37">
        <f>SUM(I4:I31)</f>
        <v>0</v>
      </c>
    </row>
  </sheetData>
  <mergeCells count="2">
    <mergeCell ref="A1:I1"/>
    <mergeCell ref="A2:I2"/>
  </mergeCells>
  <dataValidations count="2">
    <dataValidation allowBlank="1" showInputMessage="1" showErrorMessage="1" promptTitle="请输入材料、设备、机械名称" prompt="如：钢化镀膜玻璃" sqref="C4 C5 C6 C7 C8 C9 C10 C23 C24"/>
    <dataValidation allowBlank="1" showInputMessage="1" showErrorMessage="1" promptTitle="请填写详细的规格型号" prompt="为了得到更加准确的询价结果，请填写建材准确的型号规格" sqref="F4 F5 F6"/>
  </dataValidations>
  <pageMargins left="0.515277777777778" right="0.515277777777778" top="0.594444444444444" bottom="0.594444444444444" header="0.594444444444444" footer="0.594444444444444"/>
  <pageSetup paperSize="9" scale="97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表-1 汇总表</vt:lpstr>
      <vt:lpstr>表-2 货物采购清单</vt:lpstr>
      <vt:lpstr>（表-3）货物说明一览表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333</dc:creator>
  <cp:lastModifiedBy>梁丽仪</cp:lastModifiedBy>
  <dcterms:created xsi:type="dcterms:W3CDTF">2022-09-22T02:12:00Z</dcterms:created>
  <dcterms:modified xsi:type="dcterms:W3CDTF">2022-12-14T03:38:16Z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C7BC2C9A3D424977B0024DFB5F9D8B00</vt:lpwstr>
  </property>
  <property fmtid="{D5CDD505-2E9C-101B-9397-08002B2CF9AE}" pid="3" name="KSOProductBuildVer">
    <vt:lpwstr>2052-11.1.0.12763</vt:lpwstr>
  </property>
</Properties>
</file>