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12060" firstSheet="3" activeTab="4"/>
  </bookViews>
  <sheets>
    <sheet name="汇总" sheetId="2" r:id="rId1"/>
    <sheet name="实体检测" sheetId="12" r:id="rId2"/>
    <sheet name="海绵城市检测" sheetId="13" r:id="rId3"/>
    <sheet name="承载力" sheetId="14" r:id="rId4"/>
    <sheet name="监测清单" sheetId="4" r:id="rId5"/>
  </sheets>
  <definedNames>
    <definedName name="_xlnm._FilterDatabase" localSheetId="1" hidden="1">实体检测!$B$3:$J$87</definedName>
    <definedName name="_xlnm._FilterDatabase" localSheetId="2" hidden="1">海绵城市检测!$B$3:$J$8</definedName>
    <definedName name="_xlnm._FilterDatabase" localSheetId="3" hidden="1">承载力!$B$3:$J$18</definedName>
    <definedName name="_xlnm._FilterDatabase" localSheetId="4" hidden="1">监测清单!$B$3:$J$52</definedName>
    <definedName name="_xlnm.Print_Titles" localSheetId="4">监测清单!$1:$3</definedName>
    <definedName name="_xlnm.Print_Area" localSheetId="4">监测清单!$A$1:$J$52</definedName>
    <definedName name="_xlnm.Print_Area" localSheetId="0">汇总!$A$1:$D$7</definedName>
    <definedName name="_xlnm.Print_Titles" localSheetId="1">实体检测!$1:$3</definedName>
    <definedName name="_xlnm.Print_Area" localSheetId="1">实体检测!$A$1:$J$87</definedName>
    <definedName name="_xlnm.Print_Titles" localSheetId="2">海绵城市检测!$1:$1</definedName>
    <definedName name="_xlnm.Print_Area" localSheetId="2">海绵城市检测!$A$1:$J$8</definedName>
    <definedName name="_xlnm.Print_Titles" localSheetId="3">承载力!$1:$3</definedName>
    <definedName name="_xlnm.Print_Area" localSheetId="3">承载力!$A$1:$J$18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<sst xmlns="http://schemas.openxmlformats.org/spreadsheetml/2006/main" count="534" uniqueCount="215">
  <si>
    <t>南沙滨海大道工程第三方检测及监测（市政公用工程部分标段二）
汇总表</t>
  </si>
  <si>
    <t>序号</t>
  </si>
  <si>
    <t>检测/监测项目</t>
  </si>
  <si>
    <t>单位</t>
  </si>
  <si>
    <t>投标报价（元）</t>
  </si>
  <si>
    <t>实体检测费用</t>
  </si>
  <si>
    <t>元</t>
  </si>
  <si>
    <t>海绵城市检测费用</t>
  </si>
  <si>
    <t>承载力检测费用</t>
  </si>
  <si>
    <t>监测费用</t>
  </si>
  <si>
    <t>合计</t>
  </si>
  <si>
    <t>实体检测费用清单</t>
  </si>
  <si>
    <t>检测项目</t>
  </si>
  <si>
    <t>检测方法、内容</t>
  </si>
  <si>
    <t>检测频率</t>
  </si>
  <si>
    <t>检测数量</t>
  </si>
  <si>
    <t>综合单价限价（元）</t>
  </si>
  <si>
    <t>综合单价（元）</t>
  </si>
  <si>
    <t>合价（元）</t>
  </si>
  <si>
    <t>备注</t>
  </si>
  <si>
    <t>一</t>
  </si>
  <si>
    <t>钢结构检测</t>
  </si>
  <si>
    <t>焊缝质量</t>
  </si>
  <si>
    <t>超声波</t>
  </si>
  <si>
    <t>按《公路桥涵施工技术规范》（JTG/T3650-2020）表8.6.2规定，一级焊缝按100%进行检测。</t>
  </si>
  <si>
    <t>m</t>
  </si>
  <si>
    <t>涂层质量</t>
  </si>
  <si>
    <t>防腐涂层厚度</t>
  </si>
  <si>
    <t>按《钢结构工程施工质量验收标准》（GB50205-2020）第13.2.3条规定，按构件数10%且不少于3件进场抽检。</t>
  </si>
  <si>
    <t>构件</t>
  </si>
  <si>
    <t>钢结构检测合计</t>
  </si>
  <si>
    <t>二</t>
  </si>
  <si>
    <t>市政照明工程检测</t>
  </si>
  <si>
    <t>照明工程</t>
  </si>
  <si>
    <t>照度</t>
  </si>
  <si>
    <t>依据标准JTG 2182-2020 《公路工程质量检验评定标准 第二册 机电工程》1.0.3 公路机电工程各分项工程抽样检查频率应符合下列要求：施工单位自检为100%；监理单位抽检不低于30%；检测单位交工质量检测不低于30%，竣工质量鉴定不低于10%。当测点少于3个时，应全部检查。</t>
  </si>
  <si>
    <t>处</t>
  </si>
  <si>
    <t>照度均匀度</t>
  </si>
  <si>
    <t>自然间（面积≤100 ㎡）</t>
  </si>
  <si>
    <t>亮度</t>
  </si>
  <si>
    <t>市政照明工程检测合计</t>
  </si>
  <si>
    <t>三</t>
  </si>
  <si>
    <t>道路工程检测</t>
  </si>
  <si>
    <t>路基</t>
  </si>
  <si>
    <t>压实度</t>
  </si>
  <si>
    <t>每层每1000m2测3点</t>
  </si>
  <si>
    <t>点</t>
  </si>
  <si>
    <t>新建
路面</t>
  </si>
  <si>
    <t>路基顶</t>
  </si>
  <si>
    <t>弯沉</t>
  </si>
  <si>
    <t>每车道每20m测1点</t>
  </si>
  <si>
    <t>级配碎石</t>
  </si>
  <si>
    <t>每层每1000m2测1点</t>
  </si>
  <si>
    <t>4%水泥稳定碎石底基层</t>
  </si>
  <si>
    <t>5%水泥稳定级配碎石基层</t>
  </si>
  <si>
    <t>粗粒式沥青砼（AC-25）</t>
  </si>
  <si>
    <t>厚度</t>
  </si>
  <si>
    <t>中粒式沥青砼（AC-20）</t>
  </si>
  <si>
    <t>SBS细粒式改性沥青砼（AC-13）</t>
  </si>
  <si>
    <t>构造深度</t>
  </si>
  <si>
    <t>每200m测1点</t>
  </si>
  <si>
    <t>平整度</t>
  </si>
  <si>
    <t>每20m测3点</t>
  </si>
  <si>
    <t>人行道级配碎石</t>
  </si>
  <si>
    <t>每100m测2点</t>
  </si>
  <si>
    <t>人行道透水混凝土</t>
  </si>
  <si>
    <t>加铺
路面</t>
  </si>
  <si>
    <t>挡土墙</t>
  </si>
  <si>
    <t>每压实层测3点</t>
  </si>
  <si>
    <t>标线</t>
  </si>
  <si>
    <t>每条路道路前中后取3个测试段，每个测试选取3个测试点</t>
  </si>
  <si>
    <t>逆反射系数</t>
  </si>
  <si>
    <t>标志牌</t>
  </si>
  <si>
    <t>不少于总数的10%，每种不少于1块</t>
  </si>
  <si>
    <t>雨水管道</t>
  </si>
  <si>
    <t>闭水试验</t>
  </si>
  <si>
    <t>管径≤700mm全检，管径＞700mm抽检1/3</t>
  </si>
  <si>
    <t>CCTV检测</t>
  </si>
  <si>
    <t>除雨水口连接管外，全检</t>
  </si>
  <si>
    <t>污水管道</t>
  </si>
  <si>
    <t>全检</t>
  </si>
  <si>
    <t>道路工程检测合计</t>
  </si>
  <si>
    <t>四、</t>
  </si>
  <si>
    <t>桥梁工程检测</t>
  </si>
  <si>
    <t>广隆涌桥
（三车道）</t>
  </si>
  <si>
    <t>桥梁静载试验</t>
  </si>
  <si>
    <t>新建、改扩建的城市桥梁在竣工前应进行全面检测，检测方法按广东省标准《城市桥梁检测技术标准》（DBJ/T 15-87-2022）（3.2.1）执行</t>
  </si>
  <si>
    <t>孔</t>
  </si>
  <si>
    <t>三车道</t>
  </si>
  <si>
    <t>桥梁动载试验</t>
  </si>
  <si>
    <t>回弹法检测砼强度</t>
  </si>
  <si>
    <t>同批构件的30%，且不少于10个构件</t>
  </si>
  <si>
    <t>碳化深度检测</t>
  </si>
  <si>
    <t>根据现行《回弹法检测混凝土抗压强度技术规程》（JGJ/T 23-2011）每构件碳化深度检测3点</t>
  </si>
  <si>
    <t>钢筋位置检测</t>
  </si>
  <si>
    <t>1、非悬挑梁板类构件：2%且不少于5构件。
2、悬挑梁构件：5%且不少于10构件。
3、悬挑板构件：10%且不少于20构件。</t>
  </si>
  <si>
    <t>保护层厚度检测</t>
  </si>
  <si>
    <t>大涌涌桥</t>
  </si>
  <si>
    <t>新村涌桥</t>
  </si>
  <si>
    <t>水牛头涌桥
（三车道）</t>
  </si>
  <si>
    <t>工业涌桥
（三车道）</t>
  </si>
  <si>
    <t>桥梁工程检测合计</t>
  </si>
  <si>
    <t>五</t>
  </si>
  <si>
    <t>第三方检测费用清单总合计</t>
  </si>
  <si>
    <t>海绵城市检测费用清单</t>
  </si>
  <si>
    <t>海绵城市检测</t>
  </si>
  <si>
    <t>土壤渗透系数</t>
  </si>
  <si>
    <t xml:space="preserve">DBJ 15-65-2021 22.28
DBJ/T-234-2021  4.7
检验方法：现场抽样检测。
检查数量：同一类型数量不少于 2 处。 </t>
  </si>
  <si>
    <t>透水铺砖渗透系数</t>
  </si>
  <si>
    <t xml:space="preserve">DBJ 15-65-2021 22.28
DBJ/T-234-2021  4.6
检验方法：现场抽样检测。
检查数量：同一类型数量不少于 2 处。 </t>
  </si>
  <si>
    <t>路面太阳辐射反射系数</t>
  </si>
  <si>
    <t>DBJ 15-65-2021 22.2.11
核查路面使用材料产品质量证明文件。</t>
  </si>
  <si>
    <t>组</t>
  </si>
  <si>
    <t>海绵城市检测费用清单总合计</t>
  </si>
  <si>
    <t>承载力检测费用清单</t>
  </si>
  <si>
    <t>道路工程</t>
  </si>
  <si>
    <t>复合地基单桩载荷试验</t>
  </si>
  <si>
    <t>总桩数的0.25%，不少于3根</t>
  </si>
  <si>
    <t>根</t>
  </si>
  <si>
    <t>复合地基平板载荷试验</t>
  </si>
  <si>
    <t>总桩数的0.5%，不少于3点</t>
  </si>
  <si>
    <t>电力排管</t>
  </si>
  <si>
    <t>平板载荷试验</t>
  </si>
  <si>
    <t>每500m²1点，不少于3点</t>
  </si>
  <si>
    <t>排水工程</t>
  </si>
  <si>
    <t>公交站亭基础</t>
  </si>
  <si>
    <t>轻型动力触探试验-地基承载力检测（轻型）</t>
  </si>
  <si>
    <t>抽检数量为每200㎡不应少于1个孔，且不得少于10孔，每个独立柱基不得少于1孔，基槽每20延米不得少于1孔。</t>
  </si>
  <si>
    <t>10KV3层4列电缆排管直线井</t>
  </si>
  <si>
    <t>电力管沟</t>
  </si>
  <si>
    <t>检查井</t>
  </si>
  <si>
    <t>渠箱基础</t>
  </si>
  <si>
    <t>河堤挡墙</t>
  </si>
  <si>
    <t>河涌桥挡土墙基础</t>
  </si>
  <si>
    <t>孔·米</t>
  </si>
  <si>
    <t>配电箱、变电站</t>
  </si>
  <si>
    <t>工作井</t>
  </si>
  <si>
    <t>承载力检测费用清单总合计</t>
  </si>
  <si>
    <t>监测费用清单</t>
  </si>
  <si>
    <t>项目名称</t>
  </si>
  <si>
    <t>试验项目</t>
  </si>
  <si>
    <t>监测频率</t>
  </si>
  <si>
    <t>观测次数</t>
  </si>
  <si>
    <t>道路工程软基处理监测清单</t>
  </si>
  <si>
    <t>安装埋设费</t>
  </si>
  <si>
    <t>地表沉降</t>
  </si>
  <si>
    <t>地面沉降板</t>
  </si>
  <si>
    <t>总长4970m，100m布设一个测点，每个断面3个测点</t>
  </si>
  <si>
    <t>孔隙水压力</t>
  </si>
  <si>
    <t>孔隙水压力计</t>
  </si>
  <si>
    <t>总长4970m，400m布设一个断面，每个断面1个测点</t>
  </si>
  <si>
    <t>路基侧向位移</t>
  </si>
  <si>
    <t>路基边桩</t>
  </si>
  <si>
    <t>总长4970m，100m布设一个断面，每个断面2个测点</t>
  </si>
  <si>
    <t>深层位移</t>
  </si>
  <si>
    <t>测斜管</t>
  </si>
  <si>
    <t>总长4970m，400m布设一个断面，每个断面2个测点</t>
  </si>
  <si>
    <t>分层沉降</t>
  </si>
  <si>
    <t>个</t>
  </si>
  <si>
    <t>施工期监测</t>
  </si>
  <si>
    <t>地表(二等复杂)
（水准仪观测）</t>
  </si>
  <si>
    <t>开挖及堆载预压时长约200天，预计观测40次</t>
  </si>
  <si>
    <t>点·次</t>
  </si>
  <si>
    <t>地基孔隙水压力
（压力计观测）</t>
  </si>
  <si>
    <t>路基侧向位移监测（二等简单）
（全站仪观测）</t>
  </si>
  <si>
    <t>深层土的水平位移（测斜仪观测）</t>
  </si>
  <si>
    <t>深层土的沉降（D&gt;20m简单）（分层沉降仪观测）</t>
  </si>
  <si>
    <t>小计</t>
  </si>
  <si>
    <t>排水工程、围堰工程基坑监测清单</t>
  </si>
  <si>
    <t>沉降</t>
  </si>
  <si>
    <t>基坑周边地表</t>
  </si>
  <si>
    <t>30m布设一个测点，每个断面2个测点</t>
  </si>
  <si>
    <t>基坑顶水平、竖向位移观测点</t>
  </si>
  <si>
    <t>基坑顶部位移、沉降</t>
  </si>
  <si>
    <t>20m布设一个测点，每个断面2个测点</t>
  </si>
  <si>
    <t>支撑轴力测点</t>
  </si>
  <si>
    <t>支撑内力</t>
  </si>
  <si>
    <t>50m布设一个测点，每个断面1个测点</t>
  </si>
  <si>
    <t>地下水位</t>
  </si>
  <si>
    <t>基坑周边地下水位</t>
  </si>
  <si>
    <t>周边建筑物</t>
  </si>
  <si>
    <t>每栋布置4个测点</t>
  </si>
  <si>
    <t>地表沉降(二等复杂)（全站仪观测）</t>
  </si>
  <si>
    <t>施工期间，1次/2d，施工完成后至验收完成，1次/7d，预计观测10次</t>
  </si>
  <si>
    <t>基坑顶水平位移</t>
  </si>
  <si>
    <t>基坑顶部位移监测(二等简单)
（全站仪观测）</t>
  </si>
  <si>
    <t>基坑顶竖向位移</t>
  </si>
  <si>
    <t>基坑顶部沉降监测(二等简单)</t>
  </si>
  <si>
    <t>基坑支撑内力（频率读数据仪观测）</t>
  </si>
  <si>
    <t>基坑周边地下水位
（水位计观测）</t>
  </si>
  <si>
    <t>基坑周边建筑物(二等复杂)（水准仪观测）</t>
  </si>
  <si>
    <t>桥梁工程基坑监测请单</t>
  </si>
  <si>
    <t>总长900m，200m布设一个测点，每个断面2个测点</t>
  </si>
  <si>
    <t>施工期监测费</t>
  </si>
  <si>
    <t>基坑顶部位移监测（二等简单）
（全站仪观测）</t>
  </si>
  <si>
    <t>基坑顶部沉降监测（二等简单）</t>
  </si>
  <si>
    <t>四</t>
  </si>
  <si>
    <t>桥梁工程高支模监测预算清单</t>
  </si>
  <si>
    <t>水平位移监测点</t>
  </si>
  <si>
    <t>水平位移监测点传感器安装</t>
  </si>
  <si>
    <t>/</t>
  </si>
  <si>
    <t>模板沉降监测点</t>
  </si>
  <si>
    <t>模板沉降监测点传感器安装</t>
  </si>
  <si>
    <t>杆件倾角</t>
  </si>
  <si>
    <t>杆件倾角传感器安装</t>
  </si>
  <si>
    <t>杆件轴力</t>
  </si>
  <si>
    <t>杆件轴力传感器安装</t>
  </si>
  <si>
    <t>水平位移监测</t>
  </si>
  <si>
    <t>水平位移监测（二等简单、单向）（自动化数据采集）</t>
  </si>
  <si>
    <t>布设20个点，每0.5h监测一次，预计浇筑10h</t>
  </si>
  <si>
    <t>模板沉降监测</t>
  </si>
  <si>
    <t>模板沉降监测（二等单测简单）（自动化数据采集）</t>
  </si>
  <si>
    <t>杆件倾角（自动化数据采集）</t>
  </si>
  <si>
    <t>杆件轴力（自动化数据采集）</t>
  </si>
  <si>
    <t>监测费用总合计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</si>
</sst>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#,##0.00_ "/>
  </numFmts>
  <fonts count="39">
    <font>
      <sz val="11"/>
      <color theme="1"/>
      <name val="宋体"/>
      <charset val="134"/>
      <scheme val="minor"/>
    </font>
    <font>
      <sz val="10"/>
      <name val="仿宋_GB2312"/>
      <charset val="134"/>
    </font>
    <font>
      <b/>
      <sz val="10"/>
      <name val="仿宋_GB2312"/>
      <charset val="134"/>
    </font>
    <font>
      <b/>
      <sz val="18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8"/>
      <name val="仿宋_GB2312"/>
      <charset val="134"/>
    </font>
    <font>
      <sz val="10"/>
      <color theme="1"/>
      <name val="仿宋_GB2312"/>
      <charset val="134"/>
    </font>
    <font>
      <sz val="9"/>
      <name val="仿宋_GB2312"/>
      <charset val="134"/>
    </font>
    <font>
      <sz val="6"/>
      <name val="仿宋_GB2312"/>
      <charset val="134"/>
    </font>
    <font>
      <sz val="11"/>
      <color theme="1"/>
      <name val="仿宋_GB2312"/>
      <charset val="134"/>
    </font>
    <font>
      <b/>
      <sz val="16"/>
      <name val="Microsoft YaHei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>
      <alignment vertical="center"/>
      <protection locked="0"/>
    </xf>
  </cellStyleXfs>
  <cellXfs count="9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4" fillId="2" borderId="1" xfId="6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50" applyNumberFormat="1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178" fontId="1" fillId="0" borderId="1" xfId="56" applyNumberFormat="1" applyFont="1" applyFill="1" applyBorder="1" applyAlignment="1">
      <alignment horizontal="left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left" vertical="center" wrapText="1"/>
    </xf>
    <xf numFmtId="0" fontId="1" fillId="0" borderId="1" xfId="51" applyNumberFormat="1" applyFont="1" applyFill="1" applyBorder="1" applyAlignment="1">
      <alignment horizontal="left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left" vertical="center" wrapText="1"/>
    </xf>
    <xf numFmtId="0" fontId="1" fillId="0" borderId="1" xfId="54" applyFont="1" applyFill="1" applyBorder="1" applyAlignment="1" applyProtection="1">
      <alignment horizontal="left" vertical="center" wrapText="1"/>
    </xf>
    <xf numFmtId="0" fontId="1" fillId="0" borderId="1" xfId="54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8" fontId="1" fillId="0" borderId="1" xfId="54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54" applyFont="1" applyFill="1" applyBorder="1" applyAlignment="1" applyProtection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17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9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7" xfId="50"/>
    <cellStyle name="常规_现场检测_1" xfId="51"/>
    <cellStyle name="常规 2 2" xfId="52"/>
    <cellStyle name="常规 2" xfId="53"/>
    <cellStyle name="常规_Sheet1" xfId="54"/>
    <cellStyle name="常规 24" xfId="55"/>
    <cellStyle name="常规 3" xfId="56"/>
    <cellStyle name="常规 13" xfId="57"/>
    <cellStyle name="常规 10 2 4" xfId="58"/>
    <cellStyle name="常规 33" xfId="59"/>
    <cellStyle name="常规 3 2 2 2 2" xfId="60"/>
  </cellStyles>
  <tableStyles count="0" defaultTableStyle="TableStyleMedium9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view="pageBreakPreview" zoomScale="145" zoomScaleNormal="100" workbookViewId="0">
      <selection activeCell="D2" sqref="D$1:D$1048576"/>
    </sheetView>
  </sheetViews>
  <sheetFormatPr defaultColWidth="9" defaultRowHeight="13.5" outlineLevelRow="7" outlineLevelCol="3"/>
  <cols>
    <col min="1" max="1" width="9.56666666666667" style="72" customWidth="1"/>
    <col min="2" max="2" width="32.5833333333333" style="74" customWidth="1"/>
    <col min="3" max="3" width="16.8166666666667" style="75" customWidth="1"/>
    <col min="4" max="4" width="47.6666666666667" style="76" customWidth="1"/>
    <col min="5" max="5" width="12.6333333333333" style="72"/>
    <col min="6" max="16384" width="9" style="72"/>
  </cols>
  <sheetData>
    <row r="1" s="72" customFormat="1" ht="51" customHeight="1" spans="1:4">
      <c r="A1" s="77" t="s">
        <v>0</v>
      </c>
      <c r="B1" s="77"/>
      <c r="C1" s="77"/>
      <c r="D1" s="77"/>
    </row>
    <row r="2" s="73" customFormat="1" ht="51" customHeight="1" spans="1:4">
      <c r="A2" s="78" t="s">
        <v>1</v>
      </c>
      <c r="B2" s="78" t="s">
        <v>2</v>
      </c>
      <c r="C2" s="78" t="s">
        <v>3</v>
      </c>
      <c r="D2" s="79" t="s">
        <v>4</v>
      </c>
    </row>
    <row r="3" s="73" customFormat="1" ht="51" customHeight="1" spans="1:4">
      <c r="A3" s="80">
        <v>1</v>
      </c>
      <c r="B3" s="80" t="s">
        <v>5</v>
      </c>
      <c r="C3" s="81" t="s">
        <v>6</v>
      </c>
      <c r="D3" s="82"/>
    </row>
    <row r="4" s="73" customFormat="1" ht="51" customHeight="1" spans="1:4">
      <c r="A4" s="80">
        <v>2</v>
      </c>
      <c r="B4" s="80" t="s">
        <v>7</v>
      </c>
      <c r="C4" s="81" t="s">
        <v>6</v>
      </c>
      <c r="D4" s="82"/>
    </row>
    <row r="5" s="73" customFormat="1" ht="51" customHeight="1" spans="1:4">
      <c r="A5" s="80">
        <v>3</v>
      </c>
      <c r="B5" s="80" t="s">
        <v>8</v>
      </c>
      <c r="C5" s="81" t="s">
        <v>6</v>
      </c>
      <c r="D5" s="82"/>
    </row>
    <row r="6" s="73" customFormat="1" ht="51" customHeight="1" spans="1:4">
      <c r="A6" s="80">
        <v>4</v>
      </c>
      <c r="B6" s="80" t="s">
        <v>9</v>
      </c>
      <c r="C6" s="81" t="s">
        <v>6</v>
      </c>
      <c r="D6" s="82"/>
    </row>
    <row r="7" s="73" customFormat="1" ht="51" customHeight="1" spans="1:4">
      <c r="A7" s="83"/>
      <c r="B7" s="84" t="s">
        <v>10</v>
      </c>
      <c r="C7" s="85"/>
      <c r="D7" s="86"/>
    </row>
    <row r="8" s="73" customFormat="1" ht="22.5" customHeight="1" spans="1:4">
      <c r="A8" s="87"/>
      <c r="B8" s="87"/>
      <c r="C8" s="88"/>
      <c r="D8" s="89"/>
    </row>
  </sheetData>
  <mergeCells count="1">
    <mergeCell ref="A1:D1"/>
  </mergeCells>
  <printOptions horizontalCentered="1"/>
  <pageMargins left="0.393055555555556" right="0.393055555555556" top="0.786805555555556" bottom="0.786805555555556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"/>
  <sheetViews>
    <sheetView view="pageBreakPreview" zoomScale="145" zoomScaleNormal="85" workbookViewId="0">
      <pane ySplit="3" topLeftCell="A81" activePane="bottomLeft" state="frozen"/>
      <selection/>
      <selection pane="bottomLeft" activeCell="A2" sqref="A2:I2"/>
    </sheetView>
  </sheetViews>
  <sheetFormatPr defaultColWidth="9" defaultRowHeight="25.5" customHeight="1"/>
  <cols>
    <col min="1" max="1" width="6.575" style="2" customWidth="1"/>
    <col min="2" max="2" width="14.5416666666667" style="5" customWidth="1"/>
    <col min="3" max="3" width="18.125" style="6" customWidth="1"/>
    <col min="4" max="4" width="30.7666666666667" style="6" customWidth="1"/>
    <col min="5" max="5" width="8.425" style="5" customWidth="1"/>
    <col min="6" max="6" width="12" style="5" customWidth="1"/>
    <col min="7" max="9" width="12" style="7" customWidth="1"/>
    <col min="10" max="10" width="10.4916666666667" style="14" customWidth="1"/>
    <col min="11" max="16384" width="9" style="1"/>
  </cols>
  <sheetData>
    <row r="1" s="1" customFormat="1" customHeight="1" spans="1:10">
      <c r="A1" s="50" t="s">
        <v>11</v>
      </c>
      <c r="B1" s="51"/>
      <c r="C1" s="52"/>
      <c r="D1" s="52"/>
      <c r="E1" s="51"/>
      <c r="F1" s="51"/>
      <c r="G1" s="53"/>
      <c r="H1" s="53"/>
      <c r="I1" s="53"/>
      <c r="J1" s="51"/>
    </row>
    <row r="2" s="1" customFormat="1" ht="22.5" spans="1:10">
      <c r="A2" s="12"/>
      <c r="B2" s="13"/>
      <c r="C2" s="12"/>
      <c r="D2" s="12"/>
      <c r="E2" s="13"/>
      <c r="F2" s="13"/>
      <c r="G2" s="13"/>
      <c r="H2" s="13"/>
      <c r="I2" s="13"/>
      <c r="J2" s="43"/>
    </row>
    <row r="3" s="2" customFormat="1" customHeight="1" spans="1:10">
      <c r="A3" s="14" t="s">
        <v>1</v>
      </c>
      <c r="B3" s="16" t="s">
        <v>12</v>
      </c>
      <c r="C3" s="16" t="s">
        <v>13</v>
      </c>
      <c r="D3" s="16" t="s">
        <v>14</v>
      </c>
      <c r="E3" s="16" t="s">
        <v>3</v>
      </c>
      <c r="F3" s="16" t="s">
        <v>15</v>
      </c>
      <c r="G3" s="17" t="s">
        <v>16</v>
      </c>
      <c r="H3" s="18" t="s">
        <v>17</v>
      </c>
      <c r="I3" s="29" t="s">
        <v>18</v>
      </c>
      <c r="J3" s="14" t="s">
        <v>19</v>
      </c>
    </row>
    <row r="4" s="2" customFormat="1" customHeight="1" spans="1:10">
      <c r="A4" s="19" t="s">
        <v>20</v>
      </c>
      <c r="B4" s="20" t="s">
        <v>21</v>
      </c>
      <c r="C4" s="20"/>
      <c r="D4" s="20"/>
      <c r="E4" s="20"/>
      <c r="F4" s="20"/>
      <c r="G4" s="20"/>
      <c r="H4" s="20"/>
      <c r="I4" s="20"/>
      <c r="J4" s="30"/>
    </row>
    <row r="5" s="2" customFormat="1" ht="36" spans="1:10">
      <c r="A5" s="14">
        <v>1</v>
      </c>
      <c r="B5" s="16" t="s">
        <v>22</v>
      </c>
      <c r="C5" s="22" t="s">
        <v>23</v>
      </c>
      <c r="D5" s="22" t="s">
        <v>24</v>
      </c>
      <c r="E5" s="16" t="s">
        <v>25</v>
      </c>
      <c r="F5" s="14">
        <v>500</v>
      </c>
      <c r="G5" s="23">
        <v>75</v>
      </c>
      <c r="H5" s="23"/>
      <c r="I5" s="23"/>
      <c r="J5" s="14"/>
    </row>
    <row r="6" s="2" customFormat="1" ht="36" spans="1:10">
      <c r="A6" s="14">
        <v>2</v>
      </c>
      <c r="B6" s="16" t="s">
        <v>26</v>
      </c>
      <c r="C6" s="22" t="s">
        <v>27</v>
      </c>
      <c r="D6" s="22" t="s">
        <v>28</v>
      </c>
      <c r="E6" s="16" t="s">
        <v>29</v>
      </c>
      <c r="F6" s="14">
        <v>10</v>
      </c>
      <c r="G6" s="23">
        <v>175</v>
      </c>
      <c r="H6" s="23"/>
      <c r="I6" s="23"/>
      <c r="J6" s="14"/>
    </row>
    <row r="7" s="2" customFormat="1" customHeight="1" spans="1:10">
      <c r="A7" s="14"/>
      <c r="B7" s="24" t="s">
        <v>30</v>
      </c>
      <c r="C7" s="20"/>
      <c r="D7" s="20"/>
      <c r="E7" s="16"/>
      <c r="F7" s="14"/>
      <c r="G7" s="54"/>
      <c r="H7" s="54"/>
      <c r="I7" s="54"/>
      <c r="J7" s="14"/>
    </row>
    <row r="8" s="2" customFormat="1" customHeight="1" spans="1:10">
      <c r="A8" s="19" t="s">
        <v>31</v>
      </c>
      <c r="B8" s="20" t="s">
        <v>32</v>
      </c>
      <c r="C8" s="20"/>
      <c r="D8" s="20"/>
      <c r="E8" s="20"/>
      <c r="F8" s="20"/>
      <c r="G8" s="20"/>
      <c r="H8" s="20"/>
      <c r="I8" s="20"/>
      <c r="J8" s="30"/>
    </row>
    <row r="9" s="2" customFormat="1" ht="45" customHeight="1" spans="1:10">
      <c r="A9" s="14">
        <v>3</v>
      </c>
      <c r="B9" s="55" t="s">
        <v>33</v>
      </c>
      <c r="C9" s="56" t="s">
        <v>34</v>
      </c>
      <c r="D9" s="22" t="s">
        <v>35</v>
      </c>
      <c r="E9" s="57" t="s">
        <v>36</v>
      </c>
      <c r="F9" s="14">
        <v>6</v>
      </c>
      <c r="G9" s="23">
        <v>640</v>
      </c>
      <c r="H9" s="23"/>
      <c r="I9" s="23"/>
      <c r="J9" s="14"/>
    </row>
    <row r="10" s="2" customFormat="1" ht="45" customHeight="1" spans="1:10">
      <c r="A10" s="14">
        <v>4</v>
      </c>
      <c r="B10" s="55"/>
      <c r="C10" s="56" t="s">
        <v>37</v>
      </c>
      <c r="D10" s="22"/>
      <c r="E10" s="58" t="s">
        <v>38</v>
      </c>
      <c r="F10" s="14">
        <v>6</v>
      </c>
      <c r="G10" s="23">
        <v>640</v>
      </c>
      <c r="H10" s="23"/>
      <c r="I10" s="23"/>
      <c r="J10" s="14"/>
    </row>
    <row r="11" s="2" customFormat="1" ht="45" customHeight="1" spans="1:10">
      <c r="A11" s="14">
        <v>5</v>
      </c>
      <c r="B11" s="55"/>
      <c r="C11" s="59" t="s">
        <v>39</v>
      </c>
      <c r="D11" s="22"/>
      <c r="E11" s="58" t="s">
        <v>38</v>
      </c>
      <c r="F11" s="14">
        <v>6</v>
      </c>
      <c r="G11" s="23">
        <v>640</v>
      </c>
      <c r="H11" s="23"/>
      <c r="I11" s="23"/>
      <c r="J11" s="14"/>
    </row>
    <row r="12" s="2" customFormat="1" customHeight="1" spans="1:10">
      <c r="A12" s="14"/>
      <c r="B12" s="24" t="s">
        <v>40</v>
      </c>
      <c r="C12" s="20"/>
      <c r="D12" s="20"/>
      <c r="E12" s="16"/>
      <c r="F12" s="14"/>
      <c r="G12" s="54"/>
      <c r="H12" s="54"/>
      <c r="I12" s="54"/>
      <c r="J12" s="14"/>
    </row>
    <row r="13" s="2" customFormat="1" customHeight="1" spans="1:10">
      <c r="A13" s="19" t="s">
        <v>41</v>
      </c>
      <c r="B13" s="20" t="s">
        <v>42</v>
      </c>
      <c r="C13" s="20"/>
      <c r="D13" s="20"/>
      <c r="E13" s="20"/>
      <c r="F13" s="20"/>
      <c r="G13" s="20"/>
      <c r="H13" s="20"/>
      <c r="I13" s="20"/>
      <c r="J13" s="14"/>
    </row>
    <row r="14" s="2" customFormat="1" customHeight="1" spans="1:10">
      <c r="A14" s="14">
        <v>6</v>
      </c>
      <c r="B14" s="60" t="s">
        <v>43</v>
      </c>
      <c r="C14" s="61" t="s">
        <v>44</v>
      </c>
      <c r="D14" s="61" t="s">
        <v>45</v>
      </c>
      <c r="E14" s="60" t="s">
        <v>46</v>
      </c>
      <c r="F14" s="27">
        <v>1660</v>
      </c>
      <c r="G14" s="23">
        <v>120</v>
      </c>
      <c r="H14" s="23"/>
      <c r="I14" s="23"/>
      <c r="J14" s="16" t="s">
        <v>47</v>
      </c>
    </row>
    <row r="15" s="2" customFormat="1" customHeight="1" spans="1:10">
      <c r="A15" s="14">
        <v>7</v>
      </c>
      <c r="B15" s="60" t="s">
        <v>48</v>
      </c>
      <c r="C15" s="61" t="s">
        <v>49</v>
      </c>
      <c r="D15" s="61" t="s">
        <v>50</v>
      </c>
      <c r="E15" s="60" t="s">
        <v>46</v>
      </c>
      <c r="F15" s="27">
        <v>1496</v>
      </c>
      <c r="G15" s="23">
        <v>44.8</v>
      </c>
      <c r="H15" s="23"/>
      <c r="I15" s="23"/>
      <c r="J15" s="14"/>
    </row>
    <row r="16" s="2" customFormat="1" customHeight="1" spans="1:10">
      <c r="A16" s="14">
        <v>8</v>
      </c>
      <c r="B16" s="60" t="s">
        <v>51</v>
      </c>
      <c r="C16" s="61" t="s">
        <v>44</v>
      </c>
      <c r="D16" s="61" t="s">
        <v>52</v>
      </c>
      <c r="E16" s="60" t="s">
        <v>46</v>
      </c>
      <c r="F16" s="27">
        <v>69</v>
      </c>
      <c r="G16" s="23">
        <v>120</v>
      </c>
      <c r="H16" s="23"/>
      <c r="I16" s="23"/>
      <c r="J16" s="14"/>
    </row>
    <row r="17" s="2" customFormat="1" customHeight="1" spans="1:10">
      <c r="A17" s="14">
        <v>9</v>
      </c>
      <c r="B17" s="60"/>
      <c r="C17" s="61" t="s">
        <v>49</v>
      </c>
      <c r="D17" s="61" t="s">
        <v>50</v>
      </c>
      <c r="E17" s="60" t="s">
        <v>46</v>
      </c>
      <c r="F17" s="27">
        <v>1496</v>
      </c>
      <c r="G17" s="23">
        <v>44.8</v>
      </c>
      <c r="H17" s="23"/>
      <c r="I17" s="23"/>
      <c r="J17" s="14"/>
    </row>
    <row r="18" s="2" customFormat="1" customHeight="1" spans="1:10">
      <c r="A18" s="14">
        <v>10</v>
      </c>
      <c r="B18" s="60" t="s">
        <v>53</v>
      </c>
      <c r="C18" s="61" t="s">
        <v>44</v>
      </c>
      <c r="D18" s="61" t="s">
        <v>52</v>
      </c>
      <c r="E18" s="60" t="s">
        <v>46</v>
      </c>
      <c r="F18" s="27">
        <v>69</v>
      </c>
      <c r="G18" s="23">
        <v>120</v>
      </c>
      <c r="H18" s="23"/>
      <c r="I18" s="23"/>
      <c r="J18" s="14"/>
    </row>
    <row r="19" s="2" customFormat="1" customHeight="1" spans="1:10">
      <c r="A19" s="14">
        <v>11</v>
      </c>
      <c r="B19" s="60"/>
      <c r="C19" s="61" t="s">
        <v>49</v>
      </c>
      <c r="D19" s="61" t="s">
        <v>50</v>
      </c>
      <c r="E19" s="60" t="s">
        <v>46</v>
      </c>
      <c r="F19" s="27">
        <v>1496</v>
      </c>
      <c r="G19" s="23">
        <v>44.8</v>
      </c>
      <c r="H19" s="23"/>
      <c r="I19" s="23"/>
      <c r="J19" s="14"/>
    </row>
    <row r="20" s="2" customFormat="1" customHeight="1" spans="1:10">
      <c r="A20" s="14">
        <v>12</v>
      </c>
      <c r="B20" s="60" t="s">
        <v>54</v>
      </c>
      <c r="C20" s="61" t="s">
        <v>44</v>
      </c>
      <c r="D20" s="61" t="s">
        <v>52</v>
      </c>
      <c r="E20" s="60" t="s">
        <v>46</v>
      </c>
      <c r="F20" s="27">
        <v>69</v>
      </c>
      <c r="G20" s="23">
        <v>120</v>
      </c>
      <c r="H20" s="23"/>
      <c r="I20" s="23"/>
      <c r="J20" s="14"/>
    </row>
    <row r="21" s="2" customFormat="1" customHeight="1" spans="1:10">
      <c r="A21" s="14">
        <v>13</v>
      </c>
      <c r="B21" s="60"/>
      <c r="C21" s="61" t="s">
        <v>49</v>
      </c>
      <c r="D21" s="61" t="s">
        <v>50</v>
      </c>
      <c r="E21" s="60" t="s">
        <v>46</v>
      </c>
      <c r="F21" s="27">
        <v>1496</v>
      </c>
      <c r="G21" s="23">
        <v>44.8</v>
      </c>
      <c r="H21" s="23"/>
      <c r="I21" s="23"/>
      <c r="J21" s="14"/>
    </row>
    <row r="22" s="2" customFormat="1" customHeight="1" spans="1:10">
      <c r="A22" s="14">
        <v>14</v>
      </c>
      <c r="B22" s="60" t="s">
        <v>55</v>
      </c>
      <c r="C22" s="61" t="s">
        <v>56</v>
      </c>
      <c r="D22" s="61" t="s">
        <v>52</v>
      </c>
      <c r="E22" s="60" t="s">
        <v>46</v>
      </c>
      <c r="F22" s="27">
        <v>54</v>
      </c>
      <c r="G22" s="23">
        <v>400</v>
      </c>
      <c r="H22" s="23"/>
      <c r="I22" s="23"/>
      <c r="J22" s="14"/>
    </row>
    <row r="23" s="2" customFormat="1" customHeight="1" spans="1:10">
      <c r="A23" s="14">
        <v>15</v>
      </c>
      <c r="B23" s="60"/>
      <c r="C23" s="61" t="s">
        <v>44</v>
      </c>
      <c r="D23" s="61" t="s">
        <v>52</v>
      </c>
      <c r="E23" s="60" t="s">
        <v>46</v>
      </c>
      <c r="F23" s="27">
        <v>54</v>
      </c>
      <c r="G23" s="23">
        <v>120</v>
      </c>
      <c r="H23" s="23"/>
      <c r="I23" s="23"/>
      <c r="J23" s="14"/>
    </row>
    <row r="24" s="2" customFormat="1" customHeight="1" spans="1:10">
      <c r="A24" s="14">
        <v>16</v>
      </c>
      <c r="B24" s="60"/>
      <c r="C24" s="61" t="s">
        <v>49</v>
      </c>
      <c r="D24" s="61" t="s">
        <v>50</v>
      </c>
      <c r="E24" s="60" t="s">
        <v>46</v>
      </c>
      <c r="F24" s="27">
        <v>1496</v>
      </c>
      <c r="G24" s="23">
        <v>44.8</v>
      </c>
      <c r="H24" s="23"/>
      <c r="I24" s="23"/>
      <c r="J24" s="14"/>
    </row>
    <row r="25" s="3" customFormat="1" customHeight="1" spans="1:10">
      <c r="A25" s="14">
        <v>17</v>
      </c>
      <c r="B25" s="60" t="s">
        <v>57</v>
      </c>
      <c r="C25" s="61" t="s">
        <v>56</v>
      </c>
      <c r="D25" s="61" t="s">
        <v>52</v>
      </c>
      <c r="E25" s="60" t="s">
        <v>46</v>
      </c>
      <c r="F25" s="27">
        <v>69</v>
      </c>
      <c r="G25" s="23">
        <v>400</v>
      </c>
      <c r="H25" s="23"/>
      <c r="I25" s="23"/>
      <c r="J25" s="14"/>
    </row>
    <row r="26" s="3" customFormat="1" customHeight="1" spans="1:10">
      <c r="A26" s="14">
        <v>18</v>
      </c>
      <c r="B26" s="60"/>
      <c r="C26" s="61" t="s">
        <v>44</v>
      </c>
      <c r="D26" s="61" t="s">
        <v>52</v>
      </c>
      <c r="E26" s="60" t="s">
        <v>46</v>
      </c>
      <c r="F26" s="27">
        <v>69</v>
      </c>
      <c r="G26" s="23">
        <v>120</v>
      </c>
      <c r="H26" s="23"/>
      <c r="I26" s="23"/>
      <c r="J26" s="14"/>
    </row>
    <row r="27" s="3" customFormat="1" customHeight="1" spans="1:10">
      <c r="A27" s="14">
        <v>19</v>
      </c>
      <c r="B27" s="60"/>
      <c r="C27" s="61" t="s">
        <v>49</v>
      </c>
      <c r="D27" s="61" t="s">
        <v>50</v>
      </c>
      <c r="E27" s="60" t="s">
        <v>46</v>
      </c>
      <c r="F27" s="27">
        <v>1496</v>
      </c>
      <c r="G27" s="23">
        <v>44.8</v>
      </c>
      <c r="H27" s="23"/>
      <c r="I27" s="23"/>
      <c r="J27" s="14"/>
    </row>
    <row r="28" s="3" customFormat="1" customHeight="1" spans="1:10">
      <c r="A28" s="14">
        <v>20</v>
      </c>
      <c r="B28" s="60" t="s">
        <v>58</v>
      </c>
      <c r="C28" s="61" t="s">
        <v>56</v>
      </c>
      <c r="D28" s="61" t="s">
        <v>52</v>
      </c>
      <c r="E28" s="60" t="s">
        <v>46</v>
      </c>
      <c r="F28" s="27">
        <v>40</v>
      </c>
      <c r="G28" s="23">
        <v>400</v>
      </c>
      <c r="H28" s="23"/>
      <c r="I28" s="23"/>
      <c r="J28" s="14"/>
    </row>
    <row r="29" s="3" customFormat="1" customHeight="1" spans="1:10">
      <c r="A29" s="14">
        <v>21</v>
      </c>
      <c r="B29" s="60"/>
      <c r="C29" s="61" t="s">
        <v>44</v>
      </c>
      <c r="D29" s="61" t="s">
        <v>52</v>
      </c>
      <c r="E29" s="60" t="s">
        <v>46</v>
      </c>
      <c r="F29" s="27">
        <v>40</v>
      </c>
      <c r="G29" s="23">
        <v>120</v>
      </c>
      <c r="H29" s="23"/>
      <c r="I29" s="23"/>
      <c r="J29" s="14"/>
    </row>
    <row r="30" s="3" customFormat="1" customHeight="1" spans="1:10">
      <c r="A30" s="14">
        <v>22</v>
      </c>
      <c r="B30" s="60"/>
      <c r="C30" s="61" t="s">
        <v>49</v>
      </c>
      <c r="D30" s="61" t="s">
        <v>50</v>
      </c>
      <c r="E30" s="60" t="s">
        <v>46</v>
      </c>
      <c r="F30" s="27">
        <v>1496</v>
      </c>
      <c r="G30" s="23">
        <v>44.8</v>
      </c>
      <c r="H30" s="23"/>
      <c r="I30" s="23"/>
      <c r="J30" s="14"/>
    </row>
    <row r="31" s="3" customFormat="1" customHeight="1" spans="1:10">
      <c r="A31" s="14">
        <v>23</v>
      </c>
      <c r="B31" s="60"/>
      <c r="C31" s="61" t="s">
        <v>59</v>
      </c>
      <c r="D31" s="61" t="s">
        <v>60</v>
      </c>
      <c r="E31" s="60" t="s">
        <v>46</v>
      </c>
      <c r="F31" s="27">
        <v>36</v>
      </c>
      <c r="G31" s="23">
        <v>40</v>
      </c>
      <c r="H31" s="23"/>
      <c r="I31" s="23"/>
      <c r="J31" s="14"/>
    </row>
    <row r="32" s="2" customFormat="1" customHeight="1" spans="1:10">
      <c r="A32" s="14">
        <v>24</v>
      </c>
      <c r="B32" s="60"/>
      <c r="C32" s="61" t="s">
        <v>61</v>
      </c>
      <c r="D32" s="61" t="s">
        <v>62</v>
      </c>
      <c r="E32" s="60" t="s">
        <v>36</v>
      </c>
      <c r="F32" s="27">
        <v>1068</v>
      </c>
      <c r="G32" s="23">
        <v>24</v>
      </c>
      <c r="H32" s="23"/>
      <c r="I32" s="23"/>
      <c r="J32" s="14"/>
    </row>
    <row r="33" s="2" customFormat="1" customHeight="1" spans="1:10">
      <c r="A33" s="14">
        <v>25</v>
      </c>
      <c r="B33" s="60" t="s">
        <v>63</v>
      </c>
      <c r="C33" s="61" t="s">
        <v>44</v>
      </c>
      <c r="D33" s="61" t="s">
        <v>64</v>
      </c>
      <c r="E33" s="60" t="s">
        <v>46</v>
      </c>
      <c r="F33" s="27">
        <v>140</v>
      </c>
      <c r="G33" s="23">
        <v>120</v>
      </c>
      <c r="H33" s="23"/>
      <c r="I33" s="23"/>
      <c r="J33" s="14"/>
    </row>
    <row r="34" s="2" customFormat="1" customHeight="1" spans="1:10">
      <c r="A34" s="14">
        <v>26</v>
      </c>
      <c r="B34" s="60" t="s">
        <v>65</v>
      </c>
      <c r="C34" s="61" t="s">
        <v>56</v>
      </c>
      <c r="D34" s="61" t="s">
        <v>52</v>
      </c>
      <c r="E34" s="60" t="s">
        <v>46</v>
      </c>
      <c r="F34" s="27">
        <v>15</v>
      </c>
      <c r="G34" s="23">
        <v>400</v>
      </c>
      <c r="H34" s="23"/>
      <c r="I34" s="23"/>
      <c r="J34" s="14"/>
    </row>
    <row r="35" s="2" customFormat="1" customHeight="1" spans="1:10">
      <c r="A35" s="14">
        <v>27</v>
      </c>
      <c r="B35" s="60" t="s">
        <v>51</v>
      </c>
      <c r="C35" s="61" t="s">
        <v>44</v>
      </c>
      <c r="D35" s="61" t="s">
        <v>52</v>
      </c>
      <c r="E35" s="60" t="s">
        <v>46</v>
      </c>
      <c r="F35" s="27">
        <v>2</v>
      </c>
      <c r="G35" s="23">
        <v>120</v>
      </c>
      <c r="H35" s="23"/>
      <c r="I35" s="23"/>
      <c r="J35" s="16" t="s">
        <v>66</v>
      </c>
    </row>
    <row r="36" s="2" customFormat="1" customHeight="1" spans="1:10">
      <c r="A36" s="14">
        <v>28</v>
      </c>
      <c r="B36" s="60" t="s">
        <v>53</v>
      </c>
      <c r="C36" s="61" t="s">
        <v>44</v>
      </c>
      <c r="D36" s="61" t="s">
        <v>52</v>
      </c>
      <c r="E36" s="60" t="s">
        <v>46</v>
      </c>
      <c r="F36" s="27">
        <v>3</v>
      </c>
      <c r="G36" s="23">
        <v>120</v>
      </c>
      <c r="H36" s="23"/>
      <c r="I36" s="23"/>
      <c r="J36" s="14"/>
    </row>
    <row r="37" s="3" customFormat="1" customHeight="1" spans="1:10">
      <c r="A37" s="14">
        <v>29</v>
      </c>
      <c r="B37" s="60" t="s">
        <v>54</v>
      </c>
      <c r="C37" s="61" t="s">
        <v>44</v>
      </c>
      <c r="D37" s="61" t="s">
        <v>52</v>
      </c>
      <c r="E37" s="60" t="s">
        <v>46</v>
      </c>
      <c r="F37" s="27">
        <v>3</v>
      </c>
      <c r="G37" s="23">
        <v>120</v>
      </c>
      <c r="H37" s="23"/>
      <c r="I37" s="23"/>
      <c r="J37" s="14"/>
    </row>
    <row r="38" s="3" customFormat="1" customHeight="1" spans="1:10">
      <c r="A38" s="14">
        <v>30</v>
      </c>
      <c r="B38" s="60" t="s">
        <v>55</v>
      </c>
      <c r="C38" s="61" t="s">
        <v>56</v>
      </c>
      <c r="D38" s="61" t="s">
        <v>52</v>
      </c>
      <c r="E38" s="60" t="s">
        <v>46</v>
      </c>
      <c r="F38" s="27">
        <v>4</v>
      </c>
      <c r="G38" s="23">
        <v>400</v>
      </c>
      <c r="H38" s="23"/>
      <c r="I38" s="23"/>
      <c r="J38" s="14"/>
    </row>
    <row r="39" s="3" customFormat="1" customHeight="1" spans="1:10">
      <c r="A39" s="14">
        <v>31</v>
      </c>
      <c r="B39" s="60"/>
      <c r="C39" s="61" t="s">
        <v>44</v>
      </c>
      <c r="D39" s="61" t="s">
        <v>52</v>
      </c>
      <c r="E39" s="60" t="s">
        <v>46</v>
      </c>
      <c r="F39" s="27">
        <v>4</v>
      </c>
      <c r="G39" s="23">
        <v>120</v>
      </c>
      <c r="H39" s="23"/>
      <c r="I39" s="23"/>
      <c r="J39" s="14"/>
    </row>
    <row r="40" s="3" customFormat="1" customHeight="1" spans="1:10">
      <c r="A40" s="14">
        <v>32</v>
      </c>
      <c r="B40" s="60" t="s">
        <v>57</v>
      </c>
      <c r="C40" s="61" t="s">
        <v>56</v>
      </c>
      <c r="D40" s="61" t="s">
        <v>52</v>
      </c>
      <c r="E40" s="60" t="s">
        <v>46</v>
      </c>
      <c r="F40" s="27">
        <v>4</v>
      </c>
      <c r="G40" s="23">
        <v>400</v>
      </c>
      <c r="H40" s="23"/>
      <c r="I40" s="23"/>
      <c r="J40" s="14"/>
    </row>
    <row r="41" s="3" customFormat="1" customHeight="1" spans="1:10">
      <c r="A41" s="14">
        <v>33</v>
      </c>
      <c r="B41" s="60"/>
      <c r="C41" s="61" t="s">
        <v>44</v>
      </c>
      <c r="D41" s="61" t="s">
        <v>52</v>
      </c>
      <c r="E41" s="60" t="s">
        <v>46</v>
      </c>
      <c r="F41" s="27">
        <v>4</v>
      </c>
      <c r="G41" s="23">
        <v>120</v>
      </c>
      <c r="H41" s="23"/>
      <c r="I41" s="23"/>
      <c r="J41" s="14"/>
    </row>
    <row r="42" s="3" customFormat="1" customHeight="1" spans="1:10">
      <c r="A42" s="14">
        <v>34</v>
      </c>
      <c r="B42" s="60" t="s">
        <v>58</v>
      </c>
      <c r="C42" s="61" t="s">
        <v>56</v>
      </c>
      <c r="D42" s="61" t="s">
        <v>52</v>
      </c>
      <c r="E42" s="60" t="s">
        <v>46</v>
      </c>
      <c r="F42" s="27">
        <v>4</v>
      </c>
      <c r="G42" s="23">
        <v>400</v>
      </c>
      <c r="H42" s="23"/>
      <c r="I42" s="23"/>
      <c r="J42" s="14"/>
    </row>
    <row r="43" s="3" customFormat="1" customHeight="1" spans="1:10">
      <c r="A43" s="14">
        <v>35</v>
      </c>
      <c r="B43" s="60"/>
      <c r="C43" s="61" t="s">
        <v>44</v>
      </c>
      <c r="D43" s="61" t="s">
        <v>52</v>
      </c>
      <c r="E43" s="60" t="s">
        <v>46</v>
      </c>
      <c r="F43" s="27">
        <v>4</v>
      </c>
      <c r="G43" s="23">
        <v>120</v>
      </c>
      <c r="H43" s="23"/>
      <c r="I43" s="23"/>
      <c r="J43" s="14"/>
    </row>
    <row r="44" s="3" customFormat="1" customHeight="1" spans="1:10">
      <c r="A44" s="14">
        <v>36</v>
      </c>
      <c r="B44" s="16" t="s">
        <v>67</v>
      </c>
      <c r="C44" s="22" t="s">
        <v>44</v>
      </c>
      <c r="D44" s="22" t="s">
        <v>68</v>
      </c>
      <c r="E44" s="16" t="s">
        <v>46</v>
      </c>
      <c r="F44" s="16">
        <v>12</v>
      </c>
      <c r="G44" s="23">
        <v>120</v>
      </c>
      <c r="H44" s="23"/>
      <c r="I44" s="23"/>
      <c r="J44" s="14"/>
    </row>
    <row r="45" s="3" customFormat="1" ht="24" spans="1:10">
      <c r="A45" s="14">
        <v>37</v>
      </c>
      <c r="B45" s="60" t="s">
        <v>69</v>
      </c>
      <c r="C45" s="61" t="s">
        <v>56</v>
      </c>
      <c r="D45" s="22" t="s">
        <v>70</v>
      </c>
      <c r="E45" s="60" t="s">
        <v>36</v>
      </c>
      <c r="F45" s="16">
        <v>9</v>
      </c>
      <c r="G45" s="23">
        <v>16</v>
      </c>
      <c r="H45" s="23"/>
      <c r="I45" s="23"/>
      <c r="J45" s="14"/>
    </row>
    <row r="46" s="3" customFormat="1" ht="24" spans="1:10">
      <c r="A46" s="14">
        <v>38</v>
      </c>
      <c r="B46" s="60"/>
      <c r="C46" s="61" t="s">
        <v>71</v>
      </c>
      <c r="D46" s="22" t="s">
        <v>70</v>
      </c>
      <c r="E46" s="60" t="s">
        <v>36</v>
      </c>
      <c r="F46" s="16">
        <v>9</v>
      </c>
      <c r="G46" s="23">
        <v>160</v>
      </c>
      <c r="H46" s="23"/>
      <c r="I46" s="23"/>
      <c r="J46" s="14"/>
    </row>
    <row r="47" s="3" customFormat="1" ht="12" spans="1:10">
      <c r="A47" s="14">
        <v>39</v>
      </c>
      <c r="B47" s="60" t="s">
        <v>72</v>
      </c>
      <c r="C47" s="61" t="s">
        <v>71</v>
      </c>
      <c r="D47" s="62" t="s">
        <v>73</v>
      </c>
      <c r="E47" s="60" t="s">
        <v>36</v>
      </c>
      <c r="F47" s="16">
        <v>18</v>
      </c>
      <c r="G47" s="23">
        <v>160</v>
      </c>
      <c r="H47" s="23"/>
      <c r="I47" s="23"/>
      <c r="J47" s="14"/>
    </row>
    <row r="48" s="3" customFormat="1" customHeight="1" spans="1:10">
      <c r="A48" s="14">
        <v>40</v>
      </c>
      <c r="B48" s="60" t="s">
        <v>74</v>
      </c>
      <c r="C48" s="61" t="s">
        <v>44</v>
      </c>
      <c r="D48" s="61" t="s">
        <v>45</v>
      </c>
      <c r="E48" s="60" t="s">
        <v>46</v>
      </c>
      <c r="F48" s="16">
        <v>600</v>
      </c>
      <c r="G48" s="23">
        <v>120</v>
      </c>
      <c r="H48" s="23"/>
      <c r="I48" s="23"/>
      <c r="J48" s="14"/>
    </row>
    <row r="49" s="3" customFormat="1" customHeight="1" spans="1:10">
      <c r="A49" s="14">
        <v>41</v>
      </c>
      <c r="B49" s="60"/>
      <c r="C49" s="61" t="s">
        <v>75</v>
      </c>
      <c r="D49" s="61" t="s">
        <v>76</v>
      </c>
      <c r="E49" s="60" t="s">
        <v>25</v>
      </c>
      <c r="F49" s="16">
        <v>2210</v>
      </c>
      <c r="G49" s="23">
        <v>12</v>
      </c>
      <c r="H49" s="23"/>
      <c r="I49" s="23"/>
      <c r="J49" s="14"/>
    </row>
    <row r="50" s="3" customFormat="1" customHeight="1" spans="1:10">
      <c r="A50" s="14">
        <v>42</v>
      </c>
      <c r="B50" s="60"/>
      <c r="C50" s="61" t="s">
        <v>77</v>
      </c>
      <c r="D50" s="61" t="s">
        <v>78</v>
      </c>
      <c r="E50" s="60" t="s">
        <v>25</v>
      </c>
      <c r="F50" s="16">
        <v>600</v>
      </c>
      <c r="G50" s="23">
        <v>54.4</v>
      </c>
      <c r="H50" s="23"/>
      <c r="I50" s="23"/>
      <c r="J50" s="14"/>
    </row>
    <row r="51" s="3" customFormat="1" customHeight="1" spans="1:10">
      <c r="A51" s="14">
        <v>43</v>
      </c>
      <c r="B51" s="60" t="s">
        <v>79</v>
      </c>
      <c r="C51" s="61" t="s">
        <v>44</v>
      </c>
      <c r="D51" s="61" t="s">
        <v>45</v>
      </c>
      <c r="E51" s="60" t="s">
        <v>46</v>
      </c>
      <c r="F51" s="16">
        <v>84</v>
      </c>
      <c r="G51" s="23">
        <v>120</v>
      </c>
      <c r="H51" s="23"/>
      <c r="I51" s="23"/>
      <c r="J51" s="14"/>
    </row>
    <row r="52" s="3" customFormat="1" customHeight="1" spans="1:10">
      <c r="A52" s="14">
        <v>44</v>
      </c>
      <c r="B52" s="60"/>
      <c r="C52" s="61" t="s">
        <v>75</v>
      </c>
      <c r="D52" s="61" t="s">
        <v>76</v>
      </c>
      <c r="E52" s="60" t="s">
        <v>25</v>
      </c>
      <c r="F52" s="16">
        <v>1603</v>
      </c>
      <c r="G52" s="23">
        <v>12</v>
      </c>
      <c r="H52" s="23"/>
      <c r="I52" s="23"/>
      <c r="J52" s="14"/>
    </row>
    <row r="53" s="3" customFormat="1" customHeight="1" spans="1:10">
      <c r="A53" s="14">
        <v>45</v>
      </c>
      <c r="B53" s="60"/>
      <c r="C53" s="61" t="s">
        <v>77</v>
      </c>
      <c r="D53" s="61" t="s">
        <v>80</v>
      </c>
      <c r="E53" s="60" t="s">
        <v>25</v>
      </c>
      <c r="F53" s="16">
        <v>260</v>
      </c>
      <c r="G53" s="23">
        <v>54.4</v>
      </c>
      <c r="H53" s="23"/>
      <c r="I53" s="23"/>
      <c r="J53" s="14"/>
    </row>
    <row r="54" s="3" customFormat="1" customHeight="1" spans="1:10">
      <c r="A54" s="14"/>
      <c r="B54" s="63" t="s">
        <v>81</v>
      </c>
      <c r="C54" s="64"/>
      <c r="D54" s="64"/>
      <c r="E54" s="60"/>
      <c r="F54" s="16"/>
      <c r="G54" s="54"/>
      <c r="H54" s="54"/>
      <c r="I54" s="54"/>
      <c r="J54" s="14"/>
    </row>
    <row r="55" s="3" customFormat="1" customHeight="1" spans="1:10">
      <c r="A55" s="19" t="s">
        <v>82</v>
      </c>
      <c r="B55" s="20" t="s">
        <v>83</v>
      </c>
      <c r="C55" s="20"/>
      <c r="D55" s="20"/>
      <c r="E55" s="20"/>
      <c r="F55" s="20"/>
      <c r="G55" s="20"/>
      <c r="H55" s="20"/>
      <c r="I55" s="20"/>
      <c r="J55" s="14"/>
    </row>
    <row r="56" s="3" customFormat="1" ht="38" customHeight="1" spans="1:10">
      <c r="A56" s="14">
        <v>46</v>
      </c>
      <c r="B56" s="16" t="s">
        <v>84</v>
      </c>
      <c r="C56" s="65" t="s">
        <v>85</v>
      </c>
      <c r="D56" s="22" t="s">
        <v>86</v>
      </c>
      <c r="E56" s="66" t="s">
        <v>87</v>
      </c>
      <c r="F56" s="66">
        <v>1</v>
      </c>
      <c r="G56" s="23">
        <v>48960</v>
      </c>
      <c r="H56" s="23"/>
      <c r="I56" s="23"/>
      <c r="J56" s="16" t="s">
        <v>88</v>
      </c>
    </row>
    <row r="57" s="3" customFormat="1" ht="38" customHeight="1" spans="1:10">
      <c r="A57" s="14">
        <v>47</v>
      </c>
      <c r="B57" s="16"/>
      <c r="C57" s="65" t="s">
        <v>89</v>
      </c>
      <c r="D57" s="22"/>
      <c r="E57" s="66" t="s">
        <v>87</v>
      </c>
      <c r="F57" s="66">
        <v>1</v>
      </c>
      <c r="G57" s="23">
        <v>24000</v>
      </c>
      <c r="H57" s="23"/>
      <c r="I57" s="23"/>
      <c r="J57" s="16"/>
    </row>
    <row r="58" s="3" customFormat="1" ht="38" customHeight="1" spans="1:10">
      <c r="A58" s="14">
        <v>48</v>
      </c>
      <c r="B58" s="16"/>
      <c r="C58" s="67" t="s">
        <v>90</v>
      </c>
      <c r="D58" s="65" t="s">
        <v>91</v>
      </c>
      <c r="E58" s="66" t="s">
        <v>29</v>
      </c>
      <c r="F58" s="68">
        <v>2</v>
      </c>
      <c r="G58" s="23">
        <v>480</v>
      </c>
      <c r="H58" s="23"/>
      <c r="I58" s="23"/>
      <c r="J58" s="16"/>
    </row>
    <row r="59" s="3" customFormat="1" ht="38" customHeight="1" spans="1:10">
      <c r="A59" s="14">
        <v>49</v>
      </c>
      <c r="B59" s="16"/>
      <c r="C59" s="67" t="s">
        <v>92</v>
      </c>
      <c r="D59" s="65"/>
      <c r="E59" s="66" t="s">
        <v>46</v>
      </c>
      <c r="F59" s="68">
        <v>10</v>
      </c>
      <c r="G59" s="23">
        <v>24</v>
      </c>
      <c r="H59" s="23"/>
      <c r="I59" s="23"/>
      <c r="J59" s="69" t="s">
        <v>93</v>
      </c>
    </row>
    <row r="60" s="3" customFormat="1" ht="38" customHeight="1" spans="1:10">
      <c r="A60" s="14">
        <v>50</v>
      </c>
      <c r="B60" s="16"/>
      <c r="C60" s="67" t="s">
        <v>94</v>
      </c>
      <c r="D60" s="65" t="s">
        <v>95</v>
      </c>
      <c r="E60" s="66" t="s">
        <v>29</v>
      </c>
      <c r="F60" s="68">
        <v>5</v>
      </c>
      <c r="G60" s="23">
        <v>240</v>
      </c>
      <c r="H60" s="23"/>
      <c r="I60" s="23"/>
      <c r="J60" s="16"/>
    </row>
    <row r="61" s="3" customFormat="1" ht="38" customHeight="1" spans="1:10">
      <c r="A61" s="14">
        <v>51</v>
      </c>
      <c r="B61" s="16"/>
      <c r="C61" s="67" t="s">
        <v>96</v>
      </c>
      <c r="D61" s="65"/>
      <c r="E61" s="66" t="s">
        <v>29</v>
      </c>
      <c r="F61" s="68">
        <v>5</v>
      </c>
      <c r="G61" s="23">
        <v>240</v>
      </c>
      <c r="H61" s="23"/>
      <c r="I61" s="23"/>
      <c r="J61" s="16"/>
    </row>
    <row r="62" s="3" customFormat="1" ht="38" customHeight="1" spans="1:10">
      <c r="A62" s="14">
        <v>52</v>
      </c>
      <c r="B62" s="16" t="s">
        <v>97</v>
      </c>
      <c r="C62" s="65" t="s">
        <v>85</v>
      </c>
      <c r="D62" s="22" t="s">
        <v>86</v>
      </c>
      <c r="E62" s="66" t="s">
        <v>87</v>
      </c>
      <c r="F62" s="66">
        <v>1</v>
      </c>
      <c r="G62" s="23">
        <v>40800</v>
      </c>
      <c r="H62" s="23"/>
      <c r="I62" s="23"/>
      <c r="J62" s="31"/>
    </row>
    <row r="63" s="3" customFormat="1" ht="38" customHeight="1" spans="1:10">
      <c r="A63" s="14">
        <v>53</v>
      </c>
      <c r="B63" s="16"/>
      <c r="C63" s="65" t="s">
        <v>89</v>
      </c>
      <c r="D63" s="22"/>
      <c r="E63" s="66" t="s">
        <v>87</v>
      </c>
      <c r="F63" s="66">
        <v>1</v>
      </c>
      <c r="G63" s="23">
        <v>20000</v>
      </c>
      <c r="H63" s="23"/>
      <c r="I63" s="23"/>
      <c r="J63" s="31"/>
    </row>
    <row r="64" s="3" customFormat="1" ht="38" customHeight="1" spans="1:10">
      <c r="A64" s="14">
        <v>54</v>
      </c>
      <c r="B64" s="16"/>
      <c r="C64" s="67" t="s">
        <v>90</v>
      </c>
      <c r="D64" s="65" t="s">
        <v>91</v>
      </c>
      <c r="E64" s="66" t="s">
        <v>29</v>
      </c>
      <c r="F64" s="68">
        <v>2</v>
      </c>
      <c r="G64" s="23">
        <v>480</v>
      </c>
      <c r="H64" s="23"/>
      <c r="I64" s="23"/>
      <c r="J64" s="16"/>
    </row>
    <row r="65" s="3" customFormat="1" ht="38" customHeight="1" spans="1:10">
      <c r="A65" s="14">
        <v>55</v>
      </c>
      <c r="B65" s="16"/>
      <c r="C65" s="67" t="s">
        <v>92</v>
      </c>
      <c r="D65" s="65"/>
      <c r="E65" s="66" t="s">
        <v>46</v>
      </c>
      <c r="F65" s="68">
        <v>10</v>
      </c>
      <c r="G65" s="23">
        <v>24</v>
      </c>
      <c r="H65" s="23"/>
      <c r="I65" s="23"/>
      <c r="J65" s="69" t="s">
        <v>93</v>
      </c>
    </row>
    <row r="66" s="3" customFormat="1" ht="38" customHeight="1" spans="1:10">
      <c r="A66" s="14">
        <v>56</v>
      </c>
      <c r="B66" s="16"/>
      <c r="C66" s="67" t="s">
        <v>94</v>
      </c>
      <c r="D66" s="65" t="s">
        <v>95</v>
      </c>
      <c r="E66" s="66" t="s">
        <v>29</v>
      </c>
      <c r="F66" s="68">
        <v>5</v>
      </c>
      <c r="G66" s="23">
        <v>240</v>
      </c>
      <c r="H66" s="23"/>
      <c r="I66" s="23"/>
      <c r="J66" s="16"/>
    </row>
    <row r="67" s="3" customFormat="1" ht="38" customHeight="1" spans="1:10">
      <c r="A67" s="14">
        <v>57</v>
      </c>
      <c r="B67" s="16"/>
      <c r="C67" s="67" t="s">
        <v>96</v>
      </c>
      <c r="D67" s="65"/>
      <c r="E67" s="66" t="s">
        <v>29</v>
      </c>
      <c r="F67" s="68">
        <v>5</v>
      </c>
      <c r="G67" s="23">
        <v>240</v>
      </c>
      <c r="H67" s="23"/>
      <c r="I67" s="23"/>
      <c r="J67" s="16"/>
    </row>
    <row r="68" s="3" customFormat="1" ht="38" customHeight="1" spans="1:10">
      <c r="A68" s="14">
        <v>58</v>
      </c>
      <c r="B68" s="16" t="s">
        <v>98</v>
      </c>
      <c r="C68" s="65" t="s">
        <v>85</v>
      </c>
      <c r="D68" s="22" t="s">
        <v>86</v>
      </c>
      <c r="E68" s="66" t="s">
        <v>87</v>
      </c>
      <c r="F68" s="66">
        <v>1</v>
      </c>
      <c r="G68" s="23">
        <v>40800</v>
      </c>
      <c r="H68" s="23"/>
      <c r="I68" s="23"/>
      <c r="J68" s="31"/>
    </row>
    <row r="69" s="3" customFormat="1" ht="38" customHeight="1" spans="1:10">
      <c r="A69" s="14">
        <v>59</v>
      </c>
      <c r="B69" s="16"/>
      <c r="C69" s="65" t="s">
        <v>89</v>
      </c>
      <c r="D69" s="22"/>
      <c r="E69" s="66" t="s">
        <v>87</v>
      </c>
      <c r="F69" s="66">
        <v>1</v>
      </c>
      <c r="G69" s="23">
        <v>20000</v>
      </c>
      <c r="H69" s="23"/>
      <c r="I69" s="23"/>
      <c r="J69" s="31"/>
    </row>
    <row r="70" s="3" customFormat="1" ht="38" customHeight="1" spans="1:10">
      <c r="A70" s="14">
        <v>60</v>
      </c>
      <c r="B70" s="16"/>
      <c r="C70" s="67" t="s">
        <v>90</v>
      </c>
      <c r="D70" s="65" t="s">
        <v>91</v>
      </c>
      <c r="E70" s="66" t="s">
        <v>29</v>
      </c>
      <c r="F70" s="68">
        <v>2</v>
      </c>
      <c r="G70" s="23">
        <v>480</v>
      </c>
      <c r="H70" s="23"/>
      <c r="I70" s="23"/>
      <c r="J70" s="16"/>
    </row>
    <row r="71" s="3" customFormat="1" ht="45" spans="1:10">
      <c r="A71" s="14">
        <v>61</v>
      </c>
      <c r="B71" s="16"/>
      <c r="C71" s="67" t="s">
        <v>92</v>
      </c>
      <c r="D71" s="65"/>
      <c r="E71" s="66" t="s">
        <v>46</v>
      </c>
      <c r="F71" s="68">
        <v>10</v>
      </c>
      <c r="G71" s="23">
        <v>24</v>
      </c>
      <c r="H71" s="23"/>
      <c r="I71" s="23"/>
      <c r="J71" s="69" t="s">
        <v>93</v>
      </c>
    </row>
    <row r="72" s="3" customFormat="1" ht="38" customHeight="1" spans="1:10">
      <c r="A72" s="14">
        <v>62</v>
      </c>
      <c r="B72" s="16"/>
      <c r="C72" s="67" t="s">
        <v>94</v>
      </c>
      <c r="D72" s="65" t="s">
        <v>95</v>
      </c>
      <c r="E72" s="66" t="s">
        <v>29</v>
      </c>
      <c r="F72" s="68">
        <v>5</v>
      </c>
      <c r="G72" s="23">
        <v>240</v>
      </c>
      <c r="H72" s="23"/>
      <c r="I72" s="23"/>
      <c r="J72" s="16"/>
    </row>
    <row r="73" s="3" customFormat="1" ht="38" customHeight="1" spans="1:10">
      <c r="A73" s="14">
        <v>63</v>
      </c>
      <c r="B73" s="16"/>
      <c r="C73" s="67" t="s">
        <v>96</v>
      </c>
      <c r="D73" s="65"/>
      <c r="E73" s="66" t="s">
        <v>29</v>
      </c>
      <c r="F73" s="68">
        <v>5</v>
      </c>
      <c r="G73" s="23">
        <v>240</v>
      </c>
      <c r="H73" s="23"/>
      <c r="I73" s="23"/>
      <c r="J73" s="16"/>
    </row>
    <row r="74" s="3" customFormat="1" ht="38" customHeight="1" spans="1:10">
      <c r="A74" s="14">
        <v>64</v>
      </c>
      <c r="B74" s="16" t="s">
        <v>99</v>
      </c>
      <c r="C74" s="65" t="s">
        <v>85</v>
      </c>
      <c r="D74" s="22" t="s">
        <v>86</v>
      </c>
      <c r="E74" s="66" t="s">
        <v>87</v>
      </c>
      <c r="F74" s="66">
        <v>1</v>
      </c>
      <c r="G74" s="23">
        <v>48960</v>
      </c>
      <c r="H74" s="23"/>
      <c r="I74" s="23"/>
      <c r="J74" s="16" t="s">
        <v>88</v>
      </c>
    </row>
    <row r="75" s="3" customFormat="1" ht="38" customHeight="1" spans="1:10">
      <c r="A75" s="14">
        <v>65</v>
      </c>
      <c r="B75" s="16"/>
      <c r="C75" s="65" t="s">
        <v>89</v>
      </c>
      <c r="D75" s="22"/>
      <c r="E75" s="66" t="s">
        <v>87</v>
      </c>
      <c r="F75" s="66">
        <v>1</v>
      </c>
      <c r="G75" s="23">
        <v>24000</v>
      </c>
      <c r="H75" s="23"/>
      <c r="I75" s="23"/>
      <c r="J75" s="16"/>
    </row>
    <row r="76" s="3" customFormat="1" ht="38" customHeight="1" spans="1:10">
      <c r="A76" s="14">
        <v>66</v>
      </c>
      <c r="B76" s="16"/>
      <c r="C76" s="67" t="s">
        <v>90</v>
      </c>
      <c r="D76" s="65" t="s">
        <v>91</v>
      </c>
      <c r="E76" s="66" t="s">
        <v>29</v>
      </c>
      <c r="F76" s="68">
        <v>2</v>
      </c>
      <c r="G76" s="23">
        <v>480</v>
      </c>
      <c r="H76" s="23"/>
      <c r="I76" s="23"/>
      <c r="J76" s="16"/>
    </row>
    <row r="77" s="3" customFormat="1" ht="38" customHeight="1" spans="1:10">
      <c r="A77" s="14">
        <v>67</v>
      </c>
      <c r="B77" s="16"/>
      <c r="C77" s="67" t="s">
        <v>92</v>
      </c>
      <c r="D77" s="65"/>
      <c r="E77" s="66" t="s">
        <v>46</v>
      </c>
      <c r="F77" s="68">
        <v>10</v>
      </c>
      <c r="G77" s="23">
        <v>24</v>
      </c>
      <c r="H77" s="23"/>
      <c r="I77" s="23"/>
      <c r="J77" s="69" t="s">
        <v>93</v>
      </c>
    </row>
    <row r="78" s="3" customFormat="1" ht="38" customHeight="1" spans="1:10">
      <c r="A78" s="14">
        <v>68</v>
      </c>
      <c r="B78" s="16"/>
      <c r="C78" s="67" t="s">
        <v>94</v>
      </c>
      <c r="D78" s="65" t="s">
        <v>95</v>
      </c>
      <c r="E78" s="66" t="s">
        <v>29</v>
      </c>
      <c r="F78" s="68">
        <v>5</v>
      </c>
      <c r="G78" s="23">
        <v>240</v>
      </c>
      <c r="H78" s="23"/>
      <c r="I78" s="23"/>
      <c r="J78" s="16"/>
    </row>
    <row r="79" s="3" customFormat="1" ht="38" customHeight="1" spans="1:10">
      <c r="A79" s="14">
        <v>69</v>
      </c>
      <c r="B79" s="16"/>
      <c r="C79" s="67" t="s">
        <v>96</v>
      </c>
      <c r="D79" s="65"/>
      <c r="E79" s="66" t="s">
        <v>29</v>
      </c>
      <c r="F79" s="68">
        <v>5</v>
      </c>
      <c r="G79" s="23">
        <v>240</v>
      </c>
      <c r="H79" s="23"/>
      <c r="I79" s="23"/>
      <c r="J79" s="16"/>
    </row>
    <row r="80" s="3" customFormat="1" ht="38" customHeight="1" spans="1:10">
      <c r="A80" s="14">
        <v>70</v>
      </c>
      <c r="B80" s="16" t="s">
        <v>100</v>
      </c>
      <c r="C80" s="65" t="s">
        <v>85</v>
      </c>
      <c r="D80" s="22" t="s">
        <v>86</v>
      </c>
      <c r="E80" s="66" t="s">
        <v>87</v>
      </c>
      <c r="F80" s="66">
        <v>1</v>
      </c>
      <c r="G80" s="23">
        <v>48960</v>
      </c>
      <c r="H80" s="23"/>
      <c r="I80" s="23"/>
      <c r="J80" s="16" t="s">
        <v>88</v>
      </c>
    </row>
    <row r="81" s="3" customFormat="1" ht="38" customHeight="1" spans="1:10">
      <c r="A81" s="14">
        <v>71</v>
      </c>
      <c r="B81" s="16"/>
      <c r="C81" s="65" t="s">
        <v>89</v>
      </c>
      <c r="D81" s="22"/>
      <c r="E81" s="66" t="s">
        <v>87</v>
      </c>
      <c r="F81" s="66">
        <v>1</v>
      </c>
      <c r="G81" s="23">
        <v>24000</v>
      </c>
      <c r="H81" s="23"/>
      <c r="I81" s="23"/>
      <c r="J81" s="16"/>
    </row>
    <row r="82" s="3" customFormat="1" ht="38" customHeight="1" spans="1:10">
      <c r="A82" s="14">
        <v>72</v>
      </c>
      <c r="B82" s="16"/>
      <c r="C82" s="67" t="s">
        <v>90</v>
      </c>
      <c r="D82" s="65" t="s">
        <v>91</v>
      </c>
      <c r="E82" s="66" t="s">
        <v>29</v>
      </c>
      <c r="F82" s="68">
        <v>2</v>
      </c>
      <c r="G82" s="23">
        <v>480</v>
      </c>
      <c r="H82" s="23"/>
      <c r="I82" s="23"/>
      <c r="J82" s="16"/>
    </row>
    <row r="83" s="3" customFormat="1" ht="38" customHeight="1" spans="1:10">
      <c r="A83" s="14">
        <v>73</v>
      </c>
      <c r="B83" s="16"/>
      <c r="C83" s="67" t="s">
        <v>92</v>
      </c>
      <c r="D83" s="65"/>
      <c r="E83" s="66" t="s">
        <v>46</v>
      </c>
      <c r="F83" s="68">
        <v>10</v>
      </c>
      <c r="G83" s="23">
        <v>24</v>
      </c>
      <c r="H83" s="23"/>
      <c r="I83" s="23"/>
      <c r="J83" s="69" t="s">
        <v>93</v>
      </c>
    </row>
    <row r="84" s="3" customFormat="1" ht="38" customHeight="1" spans="1:10">
      <c r="A84" s="14">
        <v>74</v>
      </c>
      <c r="B84" s="16"/>
      <c r="C84" s="67" t="s">
        <v>94</v>
      </c>
      <c r="D84" s="65" t="s">
        <v>95</v>
      </c>
      <c r="E84" s="66" t="s">
        <v>29</v>
      </c>
      <c r="F84" s="68">
        <v>5</v>
      </c>
      <c r="G84" s="23">
        <v>240</v>
      </c>
      <c r="H84" s="23"/>
      <c r="I84" s="23"/>
      <c r="J84" s="16"/>
    </row>
    <row r="85" s="3" customFormat="1" ht="38" customHeight="1" spans="1:10">
      <c r="A85" s="14">
        <v>75</v>
      </c>
      <c r="B85" s="16"/>
      <c r="C85" s="67" t="s">
        <v>96</v>
      </c>
      <c r="D85" s="65"/>
      <c r="E85" s="66" t="s">
        <v>29</v>
      </c>
      <c r="F85" s="68">
        <v>5</v>
      </c>
      <c r="G85" s="23">
        <v>240</v>
      </c>
      <c r="H85" s="23"/>
      <c r="I85" s="23"/>
      <c r="J85" s="16"/>
    </row>
    <row r="86" customHeight="1" spans="1:10">
      <c r="A86" s="14"/>
      <c r="B86" s="24" t="s">
        <v>101</v>
      </c>
      <c r="C86" s="20"/>
      <c r="D86" s="20"/>
      <c r="E86" s="24"/>
      <c r="F86" s="70"/>
      <c r="G86" s="71"/>
      <c r="H86" s="71"/>
      <c r="I86" s="71"/>
      <c r="J86" s="16"/>
    </row>
    <row r="87" customHeight="1" spans="1:9">
      <c r="A87" s="19" t="s">
        <v>102</v>
      </c>
      <c r="B87" s="20" t="s">
        <v>103</v>
      </c>
      <c r="C87" s="20"/>
      <c r="D87" s="20"/>
      <c r="E87" s="20"/>
      <c r="F87" s="16"/>
      <c r="G87" s="23"/>
      <c r="H87" s="23"/>
      <c r="I87" s="23"/>
    </row>
    <row r="88" customHeight="1" spans="10:10">
      <c r="J88" s="48"/>
    </row>
    <row r="89" customHeight="1" spans="10:10">
      <c r="J89" s="48"/>
    </row>
    <row r="90" customHeight="1" spans="10:10">
      <c r="J90" s="48"/>
    </row>
    <row r="91" customHeight="1" spans="10:10">
      <c r="J91" s="48"/>
    </row>
    <row r="92" customHeight="1" spans="10:10">
      <c r="J92" s="48"/>
    </row>
    <row r="93" customHeight="1" spans="10:10">
      <c r="J93" s="48"/>
    </row>
    <row r="94" customHeight="1" spans="10:10">
      <c r="J94" s="48"/>
    </row>
    <row r="95" customHeight="1" spans="10:10">
      <c r="J95" s="48"/>
    </row>
    <row r="96" customHeight="1" spans="10:10">
      <c r="J96" s="48"/>
    </row>
    <row r="97" customHeight="1" spans="10:10">
      <c r="J97" s="48"/>
    </row>
    <row r="98" customHeight="1" spans="10:10">
      <c r="J98" s="48"/>
    </row>
    <row r="99" customHeight="1" spans="10:10">
      <c r="J99" s="48"/>
    </row>
    <row r="100" customHeight="1" spans="10:10">
      <c r="J100" s="48"/>
    </row>
    <row r="101" customHeight="1" spans="10:10">
      <c r="J101" s="48"/>
    </row>
    <row r="102" customHeight="1" spans="10:10">
      <c r="J102" s="48"/>
    </row>
    <row r="103" customHeight="1" spans="10:10">
      <c r="J103" s="48"/>
    </row>
    <row r="104" customHeight="1" spans="10:10">
      <c r="J104" s="49"/>
    </row>
  </sheetData>
  <autoFilter xmlns:etc="http://www.wps.cn/officeDocument/2017/etCustomData" ref="B3:J87" etc:filterBottomFollowUsedRange="0">
    <extLst/>
  </autoFilter>
  <mergeCells count="50">
    <mergeCell ref="A1:J1"/>
    <mergeCell ref="A2:I2"/>
    <mergeCell ref="B4:I4"/>
    <mergeCell ref="B7:D7"/>
    <mergeCell ref="B8:I8"/>
    <mergeCell ref="B12:D12"/>
    <mergeCell ref="B13:I13"/>
    <mergeCell ref="B54:D54"/>
    <mergeCell ref="B55:I55"/>
    <mergeCell ref="B86:E86"/>
    <mergeCell ref="B87:E87"/>
    <mergeCell ref="B9:B11"/>
    <mergeCell ref="B16:B17"/>
    <mergeCell ref="B18:B19"/>
    <mergeCell ref="B20:B21"/>
    <mergeCell ref="B22:B24"/>
    <mergeCell ref="B25:B27"/>
    <mergeCell ref="B28:B32"/>
    <mergeCell ref="B38:B39"/>
    <mergeCell ref="B40:B41"/>
    <mergeCell ref="B42:B43"/>
    <mergeCell ref="B45:B46"/>
    <mergeCell ref="B48:B50"/>
    <mergeCell ref="B51:B53"/>
    <mergeCell ref="B56:B61"/>
    <mergeCell ref="B62:B67"/>
    <mergeCell ref="B68:B73"/>
    <mergeCell ref="B74:B79"/>
    <mergeCell ref="B80:B85"/>
    <mergeCell ref="D9:D11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J14:J34"/>
    <mergeCell ref="J35:J43"/>
    <mergeCell ref="J56:J57"/>
    <mergeCell ref="J74:J75"/>
    <mergeCell ref="J80:J81"/>
  </mergeCells>
  <printOptions horizontalCentered="1"/>
  <pageMargins left="0.393055555555556" right="0.393055555555556" top="0.590277777777778" bottom="0.393055555555556" header="0.298611111111111" footer="0.298611111111111"/>
  <pageSetup paperSize="9" scale="96" orientation="landscape" horizontalDpi="600" verticalDpi="300"/>
  <headerFooter/>
  <rowBreaks count="2" manualBreakCount="2">
    <brk id="65" max="9" man="1"/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view="pageBreakPreview" zoomScale="145" zoomScaleNormal="85" workbookViewId="0">
      <pane ySplit="3" topLeftCell="A4" activePane="bottomLeft" state="frozen"/>
      <selection/>
      <selection pane="bottomLeft" activeCell="A2" sqref="A2:I2"/>
    </sheetView>
  </sheetViews>
  <sheetFormatPr defaultColWidth="9" defaultRowHeight="47" customHeight="1"/>
  <cols>
    <col min="1" max="1" width="6.575" style="2" customWidth="1"/>
    <col min="2" max="2" width="14.5416666666667" style="5" customWidth="1"/>
    <col min="3" max="3" width="20.1416666666667" style="5" customWidth="1"/>
    <col min="4" max="4" width="32.05" style="5" customWidth="1"/>
    <col min="5" max="5" width="6.575" style="5" customWidth="1"/>
    <col min="6" max="6" width="11.1333333333333" style="5" customWidth="1"/>
    <col min="7" max="9" width="11.1333333333333" style="7" customWidth="1"/>
    <col min="10" max="10" width="11.1333333333333" style="14" customWidth="1"/>
    <col min="11" max="16384" width="9" style="1"/>
  </cols>
  <sheetData>
    <row r="1" s="1" customFormat="1" ht="22.5" spans="1:10">
      <c r="A1" s="8" t="s">
        <v>104</v>
      </c>
      <c r="B1" s="9"/>
      <c r="C1" s="10"/>
      <c r="D1" s="10"/>
      <c r="E1" s="9"/>
      <c r="F1" s="9"/>
      <c r="G1" s="11"/>
      <c r="H1" s="11"/>
      <c r="I1" s="11"/>
      <c r="J1" s="9"/>
    </row>
    <row r="2" s="1" customFormat="1" ht="17" customHeight="1" spans="1:10">
      <c r="A2" s="12"/>
      <c r="B2" s="13"/>
      <c r="C2" s="12"/>
      <c r="D2" s="12"/>
      <c r="E2" s="13"/>
      <c r="F2" s="13"/>
      <c r="G2" s="13"/>
      <c r="H2" s="13"/>
      <c r="I2" s="13"/>
      <c r="J2" s="43"/>
    </row>
    <row r="3" s="2" customFormat="1" ht="25.5" customHeight="1" spans="1:10">
      <c r="A3" s="14" t="s">
        <v>1</v>
      </c>
      <c r="B3" s="16" t="s">
        <v>12</v>
      </c>
      <c r="C3" s="16" t="s">
        <v>13</v>
      </c>
      <c r="D3" s="16" t="s">
        <v>14</v>
      </c>
      <c r="E3" s="16" t="s">
        <v>3</v>
      </c>
      <c r="F3" s="16" t="s">
        <v>15</v>
      </c>
      <c r="G3" s="17" t="s">
        <v>16</v>
      </c>
      <c r="H3" s="18" t="s">
        <v>17</v>
      </c>
      <c r="I3" s="29" t="s">
        <v>18</v>
      </c>
      <c r="J3" s="14" t="s">
        <v>19</v>
      </c>
    </row>
    <row r="4" s="2" customFormat="1" ht="25.5" customHeight="1" spans="1:10">
      <c r="A4" s="19" t="s">
        <v>20</v>
      </c>
      <c r="B4" s="20" t="s">
        <v>105</v>
      </c>
      <c r="C4" s="20"/>
      <c r="D4" s="20"/>
      <c r="E4" s="20"/>
      <c r="F4" s="20"/>
      <c r="G4" s="20"/>
      <c r="H4" s="20"/>
      <c r="I4" s="20"/>
      <c r="J4" s="20"/>
    </row>
    <row r="5" s="2" customFormat="1" ht="48" spans="1:10">
      <c r="A5" s="14">
        <v>1</v>
      </c>
      <c r="B5" s="46" t="s">
        <v>106</v>
      </c>
      <c r="C5" s="47" t="s">
        <v>106</v>
      </c>
      <c r="D5" s="47" t="s">
        <v>107</v>
      </c>
      <c r="E5" s="46" t="s">
        <v>36</v>
      </c>
      <c r="F5" s="46">
        <v>2</v>
      </c>
      <c r="G5" s="23">
        <v>480</v>
      </c>
      <c r="H5" s="23"/>
      <c r="I5" s="23"/>
      <c r="J5" s="16"/>
    </row>
    <row r="6" s="2" customFormat="1" ht="48" spans="1:10">
      <c r="A6" s="14">
        <v>2</v>
      </c>
      <c r="B6" s="46" t="s">
        <v>108</v>
      </c>
      <c r="C6" s="47" t="s">
        <v>108</v>
      </c>
      <c r="D6" s="47" t="s">
        <v>109</v>
      </c>
      <c r="E6" s="46" t="s">
        <v>36</v>
      </c>
      <c r="F6" s="46">
        <v>2</v>
      </c>
      <c r="G6" s="23">
        <v>480</v>
      </c>
      <c r="H6" s="23"/>
      <c r="I6" s="23"/>
      <c r="J6" s="16"/>
    </row>
    <row r="7" s="2" customFormat="1" customHeight="1" spans="1:10">
      <c r="A7" s="14">
        <v>3</v>
      </c>
      <c r="B7" s="46" t="s">
        <v>110</v>
      </c>
      <c r="C7" s="47" t="s">
        <v>110</v>
      </c>
      <c r="D7" s="47" t="s">
        <v>111</v>
      </c>
      <c r="E7" s="46" t="s">
        <v>112</v>
      </c>
      <c r="F7" s="46">
        <v>2</v>
      </c>
      <c r="G7" s="23">
        <v>2400</v>
      </c>
      <c r="H7" s="23"/>
      <c r="I7" s="23"/>
      <c r="J7" s="16"/>
    </row>
    <row r="8" ht="30" customHeight="1" spans="1:9">
      <c r="A8" s="14" t="s">
        <v>31</v>
      </c>
      <c r="B8" s="20" t="s">
        <v>113</v>
      </c>
      <c r="C8" s="20"/>
      <c r="D8" s="20"/>
      <c r="E8" s="20"/>
      <c r="F8" s="16"/>
      <c r="G8" s="23"/>
      <c r="H8" s="23"/>
      <c r="I8" s="23"/>
    </row>
    <row r="9" customHeight="1" spans="10:10">
      <c r="J9" s="48"/>
    </row>
    <row r="10" customHeight="1" spans="10:10">
      <c r="J10" s="48"/>
    </row>
    <row r="11" customHeight="1" spans="10:10">
      <c r="J11" s="48"/>
    </row>
    <row r="12" customHeight="1" spans="10:10">
      <c r="J12" s="48"/>
    </row>
    <row r="13" customHeight="1" spans="10:10">
      <c r="J13" s="48"/>
    </row>
    <row r="14" customHeight="1" spans="10:10">
      <c r="J14" s="48"/>
    </row>
    <row r="15" customHeight="1" spans="10:10">
      <c r="J15" s="48"/>
    </row>
    <row r="16" customHeight="1" spans="10:10">
      <c r="J16" s="48"/>
    </row>
    <row r="17" customHeight="1" spans="10:10">
      <c r="J17" s="48"/>
    </row>
    <row r="18" customHeight="1" spans="10:10">
      <c r="J18" s="48"/>
    </row>
    <row r="19" customHeight="1" spans="10:10">
      <c r="J19" s="48"/>
    </row>
    <row r="20" customHeight="1" spans="10:10">
      <c r="J20" s="48"/>
    </row>
    <row r="21" customHeight="1" spans="10:10">
      <c r="J21" s="48"/>
    </row>
    <row r="22" customHeight="1" spans="10:10">
      <c r="J22" s="48"/>
    </row>
    <row r="23" customHeight="1" spans="10:10">
      <c r="J23" s="48"/>
    </row>
    <row r="24" customHeight="1" spans="10:10">
      <c r="J24" s="48"/>
    </row>
    <row r="25" customHeight="1" spans="10:10">
      <c r="J25" s="49"/>
    </row>
  </sheetData>
  <autoFilter xmlns:etc="http://www.wps.cn/officeDocument/2017/etCustomData" ref="B3:J8" etc:filterBottomFollowUsedRange="0">
    <extLst/>
  </autoFilter>
  <mergeCells count="5">
    <mergeCell ref="A1:J1"/>
    <mergeCell ref="A2:I2"/>
    <mergeCell ref="B4:J4"/>
    <mergeCell ref="B8:E8"/>
    <mergeCell ref="J5:J7"/>
  </mergeCells>
  <printOptions horizontalCentered="1"/>
  <pageMargins left="0.393055555555556" right="0.393055555555556" top="0.590277777777778" bottom="0.393055555555556" header="0.298611111111111" footer="0.298611111111111"/>
  <pageSetup paperSize="9" scale="97" orientation="landscape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view="pageBreakPreview" zoomScale="130" zoomScaleNormal="85" workbookViewId="0">
      <pane ySplit="3" topLeftCell="A12" activePane="bottomLeft" state="frozen"/>
      <selection/>
      <selection pane="bottomLeft" activeCell="A2" sqref="A2:I2"/>
    </sheetView>
  </sheetViews>
  <sheetFormatPr defaultColWidth="9" defaultRowHeight="47" customHeight="1"/>
  <cols>
    <col min="1" max="1" width="6.575" style="34" customWidth="1"/>
    <col min="2" max="2" width="14.5416666666667" style="35" customWidth="1"/>
    <col min="3" max="3" width="22.425" style="36" customWidth="1"/>
    <col min="4" max="4" width="25.5833333333333" style="36" customWidth="1"/>
    <col min="5" max="5" width="6.575" style="35" customWidth="1"/>
    <col min="6" max="6" width="12.4666666666667" style="35" customWidth="1"/>
    <col min="7" max="9" width="12.4666666666667" style="37" customWidth="1"/>
    <col min="10" max="10" width="12.4666666666667" style="38" customWidth="1"/>
    <col min="11" max="16384" width="9" style="33"/>
  </cols>
  <sheetData>
    <row r="1" s="33" customFormat="1" ht="22.5" spans="1:10">
      <c r="A1" s="8" t="s">
        <v>114</v>
      </c>
      <c r="B1" s="9"/>
      <c r="C1" s="10"/>
      <c r="D1" s="10"/>
      <c r="E1" s="9"/>
      <c r="F1" s="9"/>
      <c r="G1" s="11"/>
      <c r="H1" s="11"/>
      <c r="I1" s="11"/>
      <c r="J1" s="9"/>
    </row>
    <row r="2" s="1" customFormat="1" ht="17" customHeight="1" spans="1:10">
      <c r="A2" s="12"/>
      <c r="B2" s="13"/>
      <c r="C2" s="12"/>
      <c r="D2" s="12"/>
      <c r="E2" s="13"/>
      <c r="F2" s="13"/>
      <c r="G2" s="13"/>
      <c r="H2" s="13"/>
      <c r="I2" s="13"/>
      <c r="J2" s="43"/>
    </row>
    <row r="3" s="34" customFormat="1" ht="24" spans="1:10">
      <c r="A3" s="38" t="s">
        <v>1</v>
      </c>
      <c r="B3" s="39" t="s">
        <v>12</v>
      </c>
      <c r="C3" s="39" t="s">
        <v>13</v>
      </c>
      <c r="D3" s="39" t="s">
        <v>14</v>
      </c>
      <c r="E3" s="39" t="s">
        <v>3</v>
      </c>
      <c r="F3" s="39" t="s">
        <v>15</v>
      </c>
      <c r="G3" s="17" t="s">
        <v>16</v>
      </c>
      <c r="H3" s="18" t="s">
        <v>17</v>
      </c>
      <c r="I3" s="29" t="s">
        <v>18</v>
      </c>
      <c r="J3" s="14" t="s">
        <v>19</v>
      </c>
    </row>
    <row r="4" s="34" customFormat="1" ht="25.5" customHeight="1" spans="1:10">
      <c r="A4" s="16">
        <v>1</v>
      </c>
      <c r="B4" s="16" t="s">
        <v>115</v>
      </c>
      <c r="C4" s="22" t="s">
        <v>116</v>
      </c>
      <c r="D4" s="22" t="s">
        <v>117</v>
      </c>
      <c r="E4" s="16" t="s">
        <v>118</v>
      </c>
      <c r="F4" s="16">
        <v>185</v>
      </c>
      <c r="G4" s="23">
        <v>4480</v>
      </c>
      <c r="H4" s="23"/>
      <c r="I4" s="23"/>
      <c r="J4" s="16"/>
    </row>
    <row r="5" s="34" customFormat="1" ht="25.5" customHeight="1" spans="1:10">
      <c r="A5" s="16">
        <v>2</v>
      </c>
      <c r="B5" s="16" t="s">
        <v>115</v>
      </c>
      <c r="C5" s="22" t="s">
        <v>119</v>
      </c>
      <c r="D5" s="22" t="s">
        <v>120</v>
      </c>
      <c r="E5" s="16" t="s">
        <v>46</v>
      </c>
      <c r="F5" s="16">
        <v>371</v>
      </c>
      <c r="G5" s="23">
        <v>4480</v>
      </c>
      <c r="H5" s="23"/>
      <c r="I5" s="23"/>
      <c r="J5" s="16"/>
    </row>
    <row r="6" s="34" customFormat="1" ht="25.5" customHeight="1" spans="1:10">
      <c r="A6" s="16">
        <v>3</v>
      </c>
      <c r="B6" s="16" t="s">
        <v>121</v>
      </c>
      <c r="C6" s="22" t="s">
        <v>122</v>
      </c>
      <c r="D6" s="22" t="s">
        <v>123</v>
      </c>
      <c r="E6" s="16" t="s">
        <v>46</v>
      </c>
      <c r="F6" s="16">
        <v>12</v>
      </c>
      <c r="G6" s="23">
        <v>4480</v>
      </c>
      <c r="H6" s="23"/>
      <c r="I6" s="23"/>
      <c r="J6" s="16"/>
    </row>
    <row r="7" s="34" customFormat="1" ht="25.5" customHeight="1" spans="1:10">
      <c r="A7" s="16">
        <v>4</v>
      </c>
      <c r="B7" s="16" t="s">
        <v>124</v>
      </c>
      <c r="C7" s="22" t="s">
        <v>122</v>
      </c>
      <c r="D7" s="22" t="s">
        <v>123</v>
      </c>
      <c r="E7" s="16" t="s">
        <v>46</v>
      </c>
      <c r="F7" s="16">
        <v>28</v>
      </c>
      <c r="G7" s="23">
        <v>4480</v>
      </c>
      <c r="H7" s="23"/>
      <c r="I7" s="23"/>
      <c r="J7" s="16"/>
    </row>
    <row r="8" s="34" customFormat="1" ht="48" spans="1:10">
      <c r="A8" s="16">
        <v>5</v>
      </c>
      <c r="B8" s="16" t="s">
        <v>125</v>
      </c>
      <c r="C8" s="22" t="s">
        <v>126</v>
      </c>
      <c r="D8" s="22" t="s">
        <v>127</v>
      </c>
      <c r="E8" s="16" t="s">
        <v>25</v>
      </c>
      <c r="F8" s="16">
        <v>21</v>
      </c>
      <c r="G8" s="23">
        <v>140</v>
      </c>
      <c r="H8" s="23"/>
      <c r="I8" s="23"/>
      <c r="J8" s="16"/>
    </row>
    <row r="9" s="34" customFormat="1" ht="48" spans="1:10">
      <c r="A9" s="16">
        <v>6</v>
      </c>
      <c r="B9" s="16" t="s">
        <v>128</v>
      </c>
      <c r="C9" s="22" t="s">
        <v>126</v>
      </c>
      <c r="D9" s="22" t="s">
        <v>127</v>
      </c>
      <c r="E9" s="16" t="s">
        <v>25</v>
      </c>
      <c r="F9" s="16">
        <v>63</v>
      </c>
      <c r="G9" s="23">
        <v>140</v>
      </c>
      <c r="H9" s="23"/>
      <c r="I9" s="23"/>
      <c r="J9" s="16"/>
    </row>
    <row r="10" s="34" customFormat="1" ht="48" spans="1:10">
      <c r="A10" s="16">
        <v>7</v>
      </c>
      <c r="B10" s="16" t="s">
        <v>129</v>
      </c>
      <c r="C10" s="22" t="s">
        <v>126</v>
      </c>
      <c r="D10" s="22" t="s">
        <v>127</v>
      </c>
      <c r="E10" s="16" t="s">
        <v>25</v>
      </c>
      <c r="F10" s="16">
        <v>540</v>
      </c>
      <c r="G10" s="23">
        <v>140</v>
      </c>
      <c r="H10" s="23"/>
      <c r="I10" s="23"/>
      <c r="J10" s="16"/>
    </row>
    <row r="11" s="34" customFormat="1" ht="48" spans="1:10">
      <c r="A11" s="16">
        <v>8</v>
      </c>
      <c r="B11" s="16" t="s">
        <v>74</v>
      </c>
      <c r="C11" s="22" t="s">
        <v>126</v>
      </c>
      <c r="D11" s="22" t="s">
        <v>127</v>
      </c>
      <c r="E11" s="16" t="s">
        <v>25</v>
      </c>
      <c r="F11" s="16">
        <v>326</v>
      </c>
      <c r="G11" s="23">
        <v>140</v>
      </c>
      <c r="H11" s="23"/>
      <c r="I11" s="23"/>
      <c r="J11" s="16"/>
    </row>
    <row r="12" s="34" customFormat="1" ht="48" spans="1:10">
      <c r="A12" s="16">
        <v>9</v>
      </c>
      <c r="B12" s="16" t="s">
        <v>130</v>
      </c>
      <c r="C12" s="22" t="s">
        <v>126</v>
      </c>
      <c r="D12" s="22" t="s">
        <v>127</v>
      </c>
      <c r="E12" s="16" t="s">
        <v>25</v>
      </c>
      <c r="F12" s="16">
        <v>380</v>
      </c>
      <c r="G12" s="23">
        <v>140</v>
      </c>
      <c r="H12" s="23"/>
      <c r="I12" s="23"/>
      <c r="J12" s="16"/>
    </row>
    <row r="13" s="34" customFormat="1" ht="48" spans="1:10">
      <c r="A13" s="16">
        <v>10</v>
      </c>
      <c r="B13" s="16" t="s">
        <v>131</v>
      </c>
      <c r="C13" s="22" t="s">
        <v>126</v>
      </c>
      <c r="D13" s="22" t="s">
        <v>127</v>
      </c>
      <c r="E13" s="16" t="s">
        <v>25</v>
      </c>
      <c r="F13" s="16">
        <v>59</v>
      </c>
      <c r="G13" s="23">
        <v>140</v>
      </c>
      <c r="H13" s="23"/>
      <c r="I13" s="23"/>
      <c r="J13" s="16"/>
    </row>
    <row r="14" s="34" customFormat="1" ht="48" spans="1:10">
      <c r="A14" s="16">
        <v>11</v>
      </c>
      <c r="B14" s="16" t="s">
        <v>132</v>
      </c>
      <c r="C14" s="22" t="s">
        <v>126</v>
      </c>
      <c r="D14" s="22" t="s">
        <v>127</v>
      </c>
      <c r="E14" s="16" t="s">
        <v>25</v>
      </c>
      <c r="F14" s="16">
        <v>22</v>
      </c>
      <c r="G14" s="23">
        <v>140</v>
      </c>
      <c r="H14" s="23"/>
      <c r="I14" s="23"/>
      <c r="J14" s="16"/>
    </row>
    <row r="15" s="34" customFormat="1" ht="48" spans="1:10">
      <c r="A15" s="16">
        <v>12</v>
      </c>
      <c r="B15" s="16" t="s">
        <v>133</v>
      </c>
      <c r="C15" s="22" t="s">
        <v>126</v>
      </c>
      <c r="D15" s="22" t="s">
        <v>127</v>
      </c>
      <c r="E15" s="16" t="s">
        <v>134</v>
      </c>
      <c r="F15" s="16">
        <v>33</v>
      </c>
      <c r="G15" s="23">
        <v>140</v>
      </c>
      <c r="H15" s="23"/>
      <c r="I15" s="23"/>
      <c r="J15" s="16"/>
    </row>
    <row r="16" s="34" customFormat="1" ht="48" spans="1:10">
      <c r="A16" s="16">
        <v>13</v>
      </c>
      <c r="B16" s="16" t="s">
        <v>135</v>
      </c>
      <c r="C16" s="22" t="s">
        <v>126</v>
      </c>
      <c r="D16" s="22" t="s">
        <v>127</v>
      </c>
      <c r="E16" s="16" t="s">
        <v>25</v>
      </c>
      <c r="F16" s="16">
        <v>18</v>
      </c>
      <c r="G16" s="23">
        <v>140</v>
      </c>
      <c r="H16" s="23"/>
      <c r="I16" s="23"/>
      <c r="J16" s="16"/>
    </row>
    <row r="17" s="34" customFormat="1" ht="48" spans="1:10">
      <c r="A17" s="16">
        <v>14</v>
      </c>
      <c r="B17" s="16" t="s">
        <v>136</v>
      </c>
      <c r="C17" s="22" t="s">
        <v>126</v>
      </c>
      <c r="D17" s="22" t="s">
        <v>127</v>
      </c>
      <c r="E17" s="16" t="s">
        <v>25</v>
      </c>
      <c r="F17" s="16">
        <v>609</v>
      </c>
      <c r="G17" s="23">
        <v>140</v>
      </c>
      <c r="H17" s="23"/>
      <c r="I17" s="23"/>
      <c r="J17" s="16"/>
    </row>
    <row r="18" ht="32" customHeight="1" spans="1:10">
      <c r="A18" s="16">
        <v>15</v>
      </c>
      <c r="B18" s="40" t="s">
        <v>137</v>
      </c>
      <c r="C18" s="41"/>
      <c r="D18" s="42"/>
      <c r="E18" s="16"/>
      <c r="F18" s="16"/>
      <c r="G18" s="16"/>
      <c r="H18" s="16"/>
      <c r="I18" s="16"/>
      <c r="J18" s="16"/>
    </row>
    <row r="19" customHeight="1" spans="10:10">
      <c r="J19" s="44"/>
    </row>
    <row r="20" customHeight="1" spans="10:10">
      <c r="J20" s="44"/>
    </row>
    <row r="21" customHeight="1" spans="10:10">
      <c r="J21" s="44"/>
    </row>
    <row r="22" customHeight="1" spans="10:10">
      <c r="J22" s="44"/>
    </row>
    <row r="23" customHeight="1" spans="10:10">
      <c r="J23" s="44"/>
    </row>
    <row r="24" customHeight="1" spans="10:10">
      <c r="J24" s="44"/>
    </row>
    <row r="25" customHeight="1" spans="10:10">
      <c r="J25" s="44"/>
    </row>
    <row r="26" customHeight="1" spans="10:10">
      <c r="J26" s="44"/>
    </row>
    <row r="27" customHeight="1" spans="10:10">
      <c r="J27" s="44"/>
    </row>
    <row r="28" customHeight="1" spans="10:10">
      <c r="J28" s="44"/>
    </row>
    <row r="29" customHeight="1" spans="10:10">
      <c r="J29" s="44"/>
    </row>
    <row r="30" customHeight="1" spans="10:10">
      <c r="J30" s="44"/>
    </row>
    <row r="31" customHeight="1" spans="10:10">
      <c r="J31" s="44"/>
    </row>
    <row r="32" customHeight="1" spans="10:10">
      <c r="J32" s="44"/>
    </row>
    <row r="33" customHeight="1" spans="10:10">
      <c r="J33" s="44"/>
    </row>
    <row r="34" customHeight="1" spans="10:10">
      <c r="J34" s="44"/>
    </row>
    <row r="35" customHeight="1" spans="10:10">
      <c r="J35" s="45"/>
    </row>
  </sheetData>
  <autoFilter xmlns:etc="http://www.wps.cn/officeDocument/2017/etCustomData" ref="B3:J18" etc:filterBottomFollowUsedRange="0">
    <extLst/>
  </autoFilter>
  <mergeCells count="3">
    <mergeCell ref="A1:J1"/>
    <mergeCell ref="A2:I2"/>
    <mergeCell ref="B18:D18"/>
  </mergeCells>
  <printOptions horizontalCentered="1"/>
  <pageMargins left="0.393055555555556" right="0.393055555555556" top="0.590277777777778" bottom="0.393055555555556" header="0.298611111111111" footer="0.298611111111111"/>
  <pageSetup paperSize="9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view="pageBreakPreview" zoomScale="110" zoomScaleNormal="85" workbookViewId="0">
      <pane ySplit="3" topLeftCell="A26" activePane="bottomLeft" state="frozen"/>
      <selection/>
      <selection pane="bottomLeft" activeCell="J38" sqref="J38"/>
    </sheetView>
  </sheetViews>
  <sheetFormatPr defaultColWidth="9" defaultRowHeight="30" customHeight="1"/>
  <cols>
    <col min="1" max="1" width="6.575" style="2" customWidth="1"/>
    <col min="2" max="2" width="14.5416666666667" style="5" customWidth="1"/>
    <col min="3" max="3" width="23.8916666666667" style="6" customWidth="1"/>
    <col min="4" max="4" width="24.4916666666667" style="6" customWidth="1"/>
    <col min="5" max="5" width="8.56666666666667" style="5" customWidth="1"/>
    <col min="6" max="6" width="11.4833333333333" style="5" customWidth="1"/>
    <col min="7" max="8" width="11.4833333333333" style="7" customWidth="1"/>
    <col min="9" max="9" width="13.9333333333333" style="7" customWidth="1"/>
    <col min="10" max="10" width="11.4833333333333" style="2" customWidth="1"/>
    <col min="11" max="16384" width="9" style="1"/>
  </cols>
  <sheetData>
    <row r="1" s="1" customFormat="1" ht="22.5" spans="1:10">
      <c r="A1" s="8" t="s">
        <v>138</v>
      </c>
      <c r="B1" s="9"/>
      <c r="C1" s="10"/>
      <c r="D1" s="10"/>
      <c r="E1" s="9"/>
      <c r="F1" s="9"/>
      <c r="G1" s="11"/>
      <c r="H1" s="11"/>
      <c r="I1" s="11"/>
      <c r="J1" s="9"/>
    </row>
    <row r="2" s="1" customFormat="1" ht="17" customHeight="1" spans="1:10">
      <c r="A2" s="12"/>
      <c r="B2" s="13"/>
      <c r="C2" s="12"/>
      <c r="D2" s="12"/>
      <c r="E2" s="13"/>
      <c r="F2" s="13"/>
      <c r="G2" s="13"/>
      <c r="H2" s="13"/>
      <c r="I2" s="13"/>
      <c r="J2" s="9"/>
    </row>
    <row r="3" s="2" customFormat="1" ht="25" customHeight="1" spans="1:10">
      <c r="A3" s="14" t="s">
        <v>1</v>
      </c>
      <c r="B3" s="15" t="s">
        <v>139</v>
      </c>
      <c r="C3" s="15" t="s">
        <v>140</v>
      </c>
      <c r="D3" s="15" t="s">
        <v>141</v>
      </c>
      <c r="E3" s="16" t="s">
        <v>3</v>
      </c>
      <c r="F3" s="15" t="s">
        <v>142</v>
      </c>
      <c r="G3" s="17" t="s">
        <v>16</v>
      </c>
      <c r="H3" s="18" t="s">
        <v>17</v>
      </c>
      <c r="I3" s="29" t="s">
        <v>18</v>
      </c>
      <c r="J3" s="14" t="s">
        <v>19</v>
      </c>
    </row>
    <row r="4" s="2" customFormat="1" ht="25" customHeight="1" spans="1:10">
      <c r="A4" s="19" t="s">
        <v>20</v>
      </c>
      <c r="B4" s="20" t="s">
        <v>143</v>
      </c>
      <c r="C4" s="20"/>
      <c r="D4" s="20"/>
      <c r="E4" s="20"/>
      <c r="F4" s="20"/>
      <c r="G4" s="20"/>
      <c r="H4" s="20"/>
      <c r="I4" s="20"/>
      <c r="J4" s="30"/>
    </row>
    <row r="5" s="2" customFormat="1" ht="25" customHeight="1" spans="1:10">
      <c r="A5" s="14">
        <v>1</v>
      </c>
      <c r="B5" s="16" t="s">
        <v>144</v>
      </c>
      <c r="C5" s="21"/>
      <c r="D5" s="22"/>
      <c r="E5" s="16"/>
      <c r="F5" s="16"/>
      <c r="G5" s="23"/>
      <c r="H5" s="23"/>
      <c r="I5" s="23"/>
      <c r="J5" s="14"/>
    </row>
    <row r="6" s="2" customFormat="1" ht="24" spans="1:10">
      <c r="A6" s="14">
        <v>1.1</v>
      </c>
      <c r="B6" s="16" t="s">
        <v>145</v>
      </c>
      <c r="C6" s="22" t="s">
        <v>146</v>
      </c>
      <c r="D6" s="22" t="s">
        <v>147</v>
      </c>
      <c r="E6" s="16" t="s">
        <v>46</v>
      </c>
      <c r="F6" s="16">
        <v>149</v>
      </c>
      <c r="G6" s="23">
        <v>175</v>
      </c>
      <c r="H6" s="23"/>
      <c r="I6" s="23"/>
      <c r="J6" s="14"/>
    </row>
    <row r="7" s="2" customFormat="1" ht="24" spans="1:10">
      <c r="A7" s="14">
        <v>1.2</v>
      </c>
      <c r="B7" s="16" t="s">
        <v>148</v>
      </c>
      <c r="C7" s="22" t="s">
        <v>149</v>
      </c>
      <c r="D7" s="22" t="s">
        <v>150</v>
      </c>
      <c r="E7" s="16" t="s">
        <v>25</v>
      </c>
      <c r="F7" s="16">
        <v>13</v>
      </c>
      <c r="G7" s="23">
        <v>126</v>
      </c>
      <c r="H7" s="23"/>
      <c r="I7" s="23"/>
      <c r="J7" s="14"/>
    </row>
    <row r="8" s="2" customFormat="1" ht="24" spans="1:10">
      <c r="A8" s="14">
        <v>1.3</v>
      </c>
      <c r="B8" s="16" t="s">
        <v>151</v>
      </c>
      <c r="C8" s="22" t="s">
        <v>152</v>
      </c>
      <c r="D8" s="22" t="s">
        <v>153</v>
      </c>
      <c r="E8" s="16" t="s">
        <v>46</v>
      </c>
      <c r="F8" s="16">
        <v>100</v>
      </c>
      <c r="G8" s="23">
        <v>175</v>
      </c>
      <c r="H8" s="23"/>
      <c r="I8" s="23"/>
      <c r="J8" s="14"/>
    </row>
    <row r="9" s="2" customFormat="1" ht="24" spans="1:10">
      <c r="A9" s="14">
        <v>1.4</v>
      </c>
      <c r="B9" s="16" t="s">
        <v>154</v>
      </c>
      <c r="C9" s="21" t="s">
        <v>155</v>
      </c>
      <c r="D9" s="22" t="s">
        <v>156</v>
      </c>
      <c r="E9" s="16" t="s">
        <v>25</v>
      </c>
      <c r="F9" s="16">
        <v>24</v>
      </c>
      <c r="G9" s="23">
        <v>126</v>
      </c>
      <c r="H9" s="23"/>
      <c r="I9" s="23"/>
      <c r="J9" s="14"/>
    </row>
    <row r="10" s="2" customFormat="1" ht="24" spans="1:10">
      <c r="A10" s="14">
        <v>1.5</v>
      </c>
      <c r="B10" s="16" t="s">
        <v>157</v>
      </c>
      <c r="C10" s="21" t="s">
        <v>157</v>
      </c>
      <c r="D10" s="22" t="s">
        <v>150</v>
      </c>
      <c r="E10" s="16" t="s">
        <v>158</v>
      </c>
      <c r="F10" s="16">
        <v>13</v>
      </c>
      <c r="G10" s="23">
        <v>21</v>
      </c>
      <c r="H10" s="23"/>
      <c r="I10" s="23"/>
      <c r="J10" s="14"/>
    </row>
    <row r="11" s="2" customFormat="1" ht="25" customHeight="1" spans="1:10">
      <c r="A11" s="16">
        <v>2</v>
      </c>
      <c r="B11" s="16" t="s">
        <v>159</v>
      </c>
      <c r="C11" s="21"/>
      <c r="D11" s="22"/>
      <c r="E11" s="16"/>
      <c r="F11" s="16"/>
      <c r="G11" s="23"/>
      <c r="H11" s="23"/>
      <c r="I11" s="23"/>
      <c r="J11" s="14"/>
    </row>
    <row r="12" s="2" customFormat="1" ht="24" spans="1:10">
      <c r="A12" s="14">
        <v>2.1</v>
      </c>
      <c r="B12" s="16" t="str">
        <f t="shared" ref="B12:B16" si="0">B6</f>
        <v>地表沉降</v>
      </c>
      <c r="C12" s="22" t="s">
        <v>160</v>
      </c>
      <c r="D12" s="22" t="s">
        <v>161</v>
      </c>
      <c r="E12" s="16" t="s">
        <v>162</v>
      </c>
      <c r="F12" s="16">
        <v>1043</v>
      </c>
      <c r="G12" s="23">
        <v>51.8</v>
      </c>
      <c r="H12" s="23"/>
      <c r="I12" s="23"/>
      <c r="J12" s="31"/>
    </row>
    <row r="13" s="2" customFormat="1" ht="24" spans="1:10">
      <c r="A13" s="16">
        <v>2.2</v>
      </c>
      <c r="B13" s="16" t="str">
        <f t="shared" si="0"/>
        <v>孔隙水压力</v>
      </c>
      <c r="C13" s="22" t="s">
        <v>163</v>
      </c>
      <c r="D13" s="22" t="s">
        <v>161</v>
      </c>
      <c r="E13" s="16" t="s">
        <v>162</v>
      </c>
      <c r="F13" s="16">
        <v>91</v>
      </c>
      <c r="G13" s="23">
        <v>121.8</v>
      </c>
      <c r="H13" s="23"/>
      <c r="I13" s="23"/>
      <c r="J13" s="31"/>
    </row>
    <row r="14" s="2" customFormat="1" ht="36" spans="1:10">
      <c r="A14" s="14">
        <v>2.3</v>
      </c>
      <c r="B14" s="16" t="str">
        <f t="shared" si="0"/>
        <v>路基侧向位移</v>
      </c>
      <c r="C14" s="22" t="s">
        <v>164</v>
      </c>
      <c r="D14" s="22" t="s">
        <v>161</v>
      </c>
      <c r="E14" s="16" t="s">
        <v>162</v>
      </c>
      <c r="F14" s="16">
        <v>500</v>
      </c>
      <c r="G14" s="23">
        <v>51.8</v>
      </c>
      <c r="H14" s="23"/>
      <c r="I14" s="23"/>
      <c r="J14" s="31"/>
    </row>
    <row r="15" s="3" customFormat="1" ht="24" spans="1:10">
      <c r="A15" s="16">
        <v>2.4</v>
      </c>
      <c r="B15" s="16" t="str">
        <f t="shared" si="0"/>
        <v>深层位移</v>
      </c>
      <c r="C15" s="22" t="s">
        <v>165</v>
      </c>
      <c r="D15" s="22" t="s">
        <v>161</v>
      </c>
      <c r="E15" s="16" t="s">
        <v>162</v>
      </c>
      <c r="F15" s="16">
        <v>120</v>
      </c>
      <c r="G15" s="23">
        <v>420</v>
      </c>
      <c r="H15" s="23"/>
      <c r="I15" s="23"/>
      <c r="J15" s="31"/>
    </row>
    <row r="16" s="3" customFormat="1" ht="24" spans="1:10">
      <c r="A16" s="14">
        <v>2.5</v>
      </c>
      <c r="B16" s="16" t="str">
        <f t="shared" si="0"/>
        <v>分层沉降</v>
      </c>
      <c r="C16" s="22" t="s">
        <v>166</v>
      </c>
      <c r="D16" s="22" t="s">
        <v>161</v>
      </c>
      <c r="E16" s="16" t="s">
        <v>162</v>
      </c>
      <c r="F16" s="16">
        <v>91</v>
      </c>
      <c r="G16" s="23">
        <v>840</v>
      </c>
      <c r="H16" s="23"/>
      <c r="I16" s="23"/>
      <c r="J16" s="31"/>
    </row>
    <row r="17" s="4" customFormat="1" ht="25" customHeight="1" spans="1:10">
      <c r="A17" s="19">
        <v>3</v>
      </c>
      <c r="B17" s="24" t="s">
        <v>167</v>
      </c>
      <c r="C17" s="25"/>
      <c r="D17" s="20"/>
      <c r="E17" s="19"/>
      <c r="F17" s="24"/>
      <c r="G17" s="26"/>
      <c r="H17" s="26"/>
      <c r="I17" s="26"/>
      <c r="J17" s="19"/>
    </row>
    <row r="18" s="3" customFormat="1" ht="25" customHeight="1" spans="1:10">
      <c r="A18" s="19" t="s">
        <v>31</v>
      </c>
      <c r="B18" s="20" t="s">
        <v>168</v>
      </c>
      <c r="C18" s="20"/>
      <c r="D18" s="20"/>
      <c r="E18" s="20"/>
      <c r="F18" s="20"/>
      <c r="G18" s="20"/>
      <c r="H18" s="20"/>
      <c r="I18" s="20"/>
      <c r="J18" s="20"/>
    </row>
    <row r="19" s="3" customFormat="1" ht="25" customHeight="1" spans="1:10">
      <c r="A19" s="16">
        <v>1</v>
      </c>
      <c r="B19" s="16" t="s">
        <v>144</v>
      </c>
      <c r="C19" s="21"/>
      <c r="D19" s="22"/>
      <c r="E19" s="14"/>
      <c r="F19" s="16"/>
      <c r="G19" s="23"/>
      <c r="H19" s="23"/>
      <c r="I19" s="23"/>
      <c r="J19" s="14"/>
    </row>
    <row r="20" s="3" customFormat="1" ht="24" spans="1:10">
      <c r="A20" s="16">
        <v>1.1</v>
      </c>
      <c r="B20" s="16" t="s">
        <v>169</v>
      </c>
      <c r="C20" s="22" t="s">
        <v>170</v>
      </c>
      <c r="D20" s="22" t="s">
        <v>171</v>
      </c>
      <c r="E20" s="16" t="s">
        <v>46</v>
      </c>
      <c r="F20" s="16">
        <f>(900/30)*2</f>
        <v>60</v>
      </c>
      <c r="G20" s="23">
        <v>175</v>
      </c>
      <c r="H20" s="23"/>
      <c r="I20" s="23"/>
      <c r="J20" s="14"/>
    </row>
    <row r="21" s="3" customFormat="1" ht="24" spans="1:10">
      <c r="A21" s="16">
        <v>1.2</v>
      </c>
      <c r="B21" s="16" t="s">
        <v>172</v>
      </c>
      <c r="C21" s="22" t="s">
        <v>173</v>
      </c>
      <c r="D21" s="22" t="s">
        <v>174</v>
      </c>
      <c r="E21" s="16" t="s">
        <v>46</v>
      </c>
      <c r="F21" s="16">
        <f>(900/20)*2+20</f>
        <v>110</v>
      </c>
      <c r="G21" s="23">
        <v>175</v>
      </c>
      <c r="H21" s="23"/>
      <c r="I21" s="23"/>
      <c r="J21" s="14"/>
    </row>
    <row r="22" s="3" customFormat="1" ht="24" spans="1:10">
      <c r="A22" s="16">
        <v>1.3</v>
      </c>
      <c r="B22" s="16" t="s">
        <v>175</v>
      </c>
      <c r="C22" s="22" t="s">
        <v>176</v>
      </c>
      <c r="D22" s="22" t="s">
        <v>177</v>
      </c>
      <c r="E22" s="16" t="s">
        <v>158</v>
      </c>
      <c r="F22" s="16">
        <v>18</v>
      </c>
      <c r="G22" s="23">
        <v>266</v>
      </c>
      <c r="H22" s="23"/>
      <c r="I22" s="23"/>
      <c r="J22" s="14"/>
    </row>
    <row r="23" s="3" customFormat="1" ht="24" spans="1:10">
      <c r="A23" s="16">
        <v>1.4</v>
      </c>
      <c r="B23" s="16" t="s">
        <v>178</v>
      </c>
      <c r="C23" s="22" t="s">
        <v>179</v>
      </c>
      <c r="D23" s="22" t="s">
        <v>177</v>
      </c>
      <c r="E23" s="16" t="s">
        <v>25</v>
      </c>
      <c r="F23" s="16">
        <v>18</v>
      </c>
      <c r="G23" s="23">
        <v>126</v>
      </c>
      <c r="H23" s="23"/>
      <c r="I23" s="23"/>
      <c r="J23" s="14"/>
    </row>
    <row r="24" s="3" customFormat="1" ht="25" customHeight="1" spans="1:10">
      <c r="A24" s="16">
        <v>1.5</v>
      </c>
      <c r="B24" s="16" t="s">
        <v>180</v>
      </c>
      <c r="C24" s="22" t="s">
        <v>180</v>
      </c>
      <c r="D24" s="22" t="s">
        <v>181</v>
      </c>
      <c r="E24" s="16" t="s">
        <v>162</v>
      </c>
      <c r="F24" s="16">
        <v>40</v>
      </c>
      <c r="G24" s="23">
        <v>175</v>
      </c>
      <c r="H24" s="23"/>
      <c r="I24" s="23"/>
      <c r="J24" s="14"/>
    </row>
    <row r="25" s="3" customFormat="1" ht="25" customHeight="1" spans="1:10">
      <c r="A25" s="16">
        <v>2</v>
      </c>
      <c r="B25" s="16" t="s">
        <v>159</v>
      </c>
      <c r="C25" s="22"/>
      <c r="D25" s="22"/>
      <c r="E25" s="16"/>
      <c r="F25" s="16"/>
      <c r="G25" s="23"/>
      <c r="H25" s="23"/>
      <c r="I25" s="23"/>
      <c r="J25" s="14"/>
    </row>
    <row r="26" s="3" customFormat="1" ht="36" spans="1:10">
      <c r="A26" s="16">
        <v>2.1</v>
      </c>
      <c r="B26" s="16" t="s">
        <v>145</v>
      </c>
      <c r="C26" s="22" t="s">
        <v>182</v>
      </c>
      <c r="D26" s="22" t="s">
        <v>183</v>
      </c>
      <c r="E26" s="16" t="s">
        <v>162</v>
      </c>
      <c r="F26" s="27">
        <f>F20*5</f>
        <v>300</v>
      </c>
      <c r="G26" s="23">
        <v>51.8</v>
      </c>
      <c r="H26" s="23"/>
      <c r="I26" s="23"/>
      <c r="J26" s="31"/>
    </row>
    <row r="27" s="3" customFormat="1" ht="36" spans="1:10">
      <c r="A27" s="16">
        <v>2.2</v>
      </c>
      <c r="B27" s="16" t="s">
        <v>184</v>
      </c>
      <c r="C27" s="22" t="s">
        <v>185</v>
      </c>
      <c r="D27" s="22" t="s">
        <v>183</v>
      </c>
      <c r="E27" s="16" t="s">
        <v>162</v>
      </c>
      <c r="F27" s="27">
        <f>F21*5</f>
        <v>550</v>
      </c>
      <c r="G27" s="23">
        <v>51.8</v>
      </c>
      <c r="H27" s="23"/>
      <c r="I27" s="23"/>
      <c r="J27" s="31"/>
    </row>
    <row r="28" s="3" customFormat="1" ht="36" spans="1:10">
      <c r="A28" s="16">
        <v>2.3</v>
      </c>
      <c r="B28" s="16" t="s">
        <v>186</v>
      </c>
      <c r="C28" s="22" t="s">
        <v>187</v>
      </c>
      <c r="D28" s="22" t="s">
        <v>183</v>
      </c>
      <c r="E28" s="16" t="s">
        <v>162</v>
      </c>
      <c r="F28" s="27">
        <f t="shared" ref="F28:F31" si="1">F21*5</f>
        <v>550</v>
      </c>
      <c r="G28" s="23">
        <v>51.8</v>
      </c>
      <c r="H28" s="23"/>
      <c r="I28" s="23"/>
      <c r="J28" s="31"/>
    </row>
    <row r="29" s="3" customFormat="1" ht="36" spans="1:10">
      <c r="A29" s="16">
        <v>2.4</v>
      </c>
      <c r="B29" s="16" t="str">
        <f t="shared" ref="B29:B31" si="2">B22</f>
        <v>支撑轴力测点</v>
      </c>
      <c r="C29" s="22" t="s">
        <v>188</v>
      </c>
      <c r="D29" s="22" t="s">
        <v>183</v>
      </c>
      <c r="E29" s="16" t="s">
        <v>162</v>
      </c>
      <c r="F29" s="27">
        <f t="shared" si="1"/>
        <v>90</v>
      </c>
      <c r="G29" s="23">
        <v>81.2</v>
      </c>
      <c r="H29" s="23"/>
      <c r="I29" s="23"/>
      <c r="J29" s="31"/>
    </row>
    <row r="30" s="3" customFormat="1" ht="36" spans="1:10">
      <c r="A30" s="16">
        <v>2.5</v>
      </c>
      <c r="B30" s="16" t="str">
        <f t="shared" si="2"/>
        <v>地下水位</v>
      </c>
      <c r="C30" s="22" t="s">
        <v>189</v>
      </c>
      <c r="D30" s="22" t="s">
        <v>183</v>
      </c>
      <c r="E30" s="16" t="s">
        <v>162</v>
      </c>
      <c r="F30" s="27">
        <f t="shared" si="1"/>
        <v>90</v>
      </c>
      <c r="G30" s="23">
        <v>140</v>
      </c>
      <c r="H30" s="23"/>
      <c r="I30" s="23"/>
      <c r="J30" s="31"/>
    </row>
    <row r="31" s="3" customFormat="1" ht="36" spans="1:10">
      <c r="A31" s="16">
        <v>2.6</v>
      </c>
      <c r="B31" s="16" t="str">
        <f t="shared" si="2"/>
        <v>周边建筑物</v>
      </c>
      <c r="C31" s="22" t="s">
        <v>190</v>
      </c>
      <c r="D31" s="22" t="s">
        <v>183</v>
      </c>
      <c r="E31" s="16" t="s">
        <v>162</v>
      </c>
      <c r="F31" s="27">
        <f t="shared" si="1"/>
        <v>200</v>
      </c>
      <c r="G31" s="23">
        <v>51.8</v>
      </c>
      <c r="H31" s="23"/>
      <c r="I31" s="23"/>
      <c r="J31" s="31"/>
    </row>
    <row r="32" s="4" customFormat="1" ht="25" customHeight="1" spans="1:10">
      <c r="A32" s="24"/>
      <c r="B32" s="24" t="s">
        <v>167</v>
      </c>
      <c r="C32" s="25"/>
      <c r="D32" s="20"/>
      <c r="E32" s="19"/>
      <c r="F32" s="24"/>
      <c r="G32" s="26"/>
      <c r="H32" s="26"/>
      <c r="I32" s="26"/>
      <c r="J32" s="19"/>
    </row>
    <row r="33" s="3" customFormat="1" ht="25" customHeight="1" spans="1:10">
      <c r="A33" s="24" t="s">
        <v>41</v>
      </c>
      <c r="B33" s="20" t="s">
        <v>191</v>
      </c>
      <c r="C33" s="20"/>
      <c r="D33" s="20"/>
      <c r="E33" s="20"/>
      <c r="F33" s="20"/>
      <c r="G33" s="20"/>
      <c r="H33" s="20"/>
      <c r="I33" s="20"/>
      <c r="J33" s="20"/>
    </row>
    <row r="34" s="3" customFormat="1" ht="25" customHeight="1" spans="1:10">
      <c r="A34" s="16">
        <v>1</v>
      </c>
      <c r="B34" s="16" t="s">
        <v>144</v>
      </c>
      <c r="C34" s="21"/>
      <c r="D34" s="22"/>
      <c r="E34" s="14"/>
      <c r="F34" s="16"/>
      <c r="G34" s="23"/>
      <c r="H34" s="23"/>
      <c r="I34" s="23"/>
      <c r="J34" s="14"/>
    </row>
    <row r="35" s="3" customFormat="1" ht="24" spans="1:10">
      <c r="A35" s="16">
        <v>1.2</v>
      </c>
      <c r="B35" s="16" t="s">
        <v>172</v>
      </c>
      <c r="C35" s="22" t="s">
        <v>173</v>
      </c>
      <c r="D35" s="22" t="s">
        <v>192</v>
      </c>
      <c r="E35" s="16" t="s">
        <v>46</v>
      </c>
      <c r="F35" s="16">
        <v>16</v>
      </c>
      <c r="G35" s="23">
        <v>175</v>
      </c>
      <c r="H35" s="23"/>
      <c r="I35" s="23"/>
      <c r="J35" s="14"/>
    </row>
    <row r="36" s="3" customFormat="1" ht="25" customHeight="1" spans="1:10">
      <c r="A36" s="16">
        <v>2</v>
      </c>
      <c r="B36" s="16" t="s">
        <v>193</v>
      </c>
      <c r="C36" s="22"/>
      <c r="D36" s="22"/>
      <c r="E36" s="16"/>
      <c r="F36" s="16"/>
      <c r="G36" s="23"/>
      <c r="H36" s="23"/>
      <c r="I36" s="23"/>
      <c r="J36" s="14"/>
    </row>
    <row r="37" s="3" customFormat="1" ht="36" spans="1:10">
      <c r="A37" s="16">
        <v>2.1</v>
      </c>
      <c r="B37" s="16" t="s">
        <v>184</v>
      </c>
      <c r="C37" s="22" t="s">
        <v>194</v>
      </c>
      <c r="D37" s="22" t="s">
        <v>183</v>
      </c>
      <c r="E37" s="16" t="s">
        <v>162</v>
      </c>
      <c r="F37" s="16">
        <f>16*5</f>
        <v>80</v>
      </c>
      <c r="G37" s="23">
        <v>51.8</v>
      </c>
      <c r="H37" s="23"/>
      <c r="I37" s="23"/>
      <c r="J37" s="31"/>
    </row>
    <row r="38" s="3" customFormat="1" ht="36" spans="1:10">
      <c r="A38" s="16">
        <v>2.2</v>
      </c>
      <c r="B38" s="16" t="s">
        <v>186</v>
      </c>
      <c r="C38" s="22" t="s">
        <v>195</v>
      </c>
      <c r="D38" s="22" t="s">
        <v>183</v>
      </c>
      <c r="E38" s="16" t="s">
        <v>162</v>
      </c>
      <c r="F38" s="16">
        <f>16*5</f>
        <v>80</v>
      </c>
      <c r="G38" s="23">
        <v>51.8</v>
      </c>
      <c r="H38" s="23"/>
      <c r="I38" s="23"/>
      <c r="J38" s="31"/>
    </row>
    <row r="39" s="4" customFormat="1" ht="25" customHeight="1" spans="1:10">
      <c r="A39" s="24">
        <v>3</v>
      </c>
      <c r="B39" s="24" t="s">
        <v>167</v>
      </c>
      <c r="C39" s="25"/>
      <c r="D39" s="20"/>
      <c r="E39" s="19"/>
      <c r="F39" s="24"/>
      <c r="G39" s="26"/>
      <c r="H39" s="26"/>
      <c r="I39" s="26"/>
      <c r="J39" s="19"/>
    </row>
    <row r="40" s="3" customFormat="1" ht="25" customHeight="1" spans="1:10">
      <c r="A40" s="24" t="s">
        <v>196</v>
      </c>
      <c r="B40" s="20" t="s">
        <v>197</v>
      </c>
      <c r="C40" s="20"/>
      <c r="D40" s="20"/>
      <c r="E40" s="20"/>
      <c r="F40" s="20"/>
      <c r="G40" s="20"/>
      <c r="H40" s="20"/>
      <c r="I40" s="20"/>
      <c r="J40" s="20"/>
    </row>
    <row r="41" s="3" customFormat="1" ht="25" customHeight="1" spans="1:10">
      <c r="A41" s="16">
        <v>1</v>
      </c>
      <c r="B41" s="16" t="s">
        <v>144</v>
      </c>
      <c r="C41" s="21"/>
      <c r="D41" s="22"/>
      <c r="E41" s="14"/>
      <c r="F41" s="16"/>
      <c r="G41" s="23"/>
      <c r="H41" s="23"/>
      <c r="I41" s="23"/>
      <c r="J41" s="14"/>
    </row>
    <row r="42" s="3" customFormat="1" ht="12" spans="1:10">
      <c r="A42" s="16">
        <v>1.1</v>
      </c>
      <c r="B42" s="16" t="s">
        <v>198</v>
      </c>
      <c r="C42" s="22" t="s">
        <v>199</v>
      </c>
      <c r="D42" s="22" t="s">
        <v>200</v>
      </c>
      <c r="E42" s="16" t="s">
        <v>46</v>
      </c>
      <c r="F42" s="16">
        <v>20</v>
      </c>
      <c r="G42" s="23">
        <v>175</v>
      </c>
      <c r="H42" s="23"/>
      <c r="I42" s="23"/>
      <c r="J42" s="14"/>
    </row>
    <row r="43" s="3" customFormat="1" ht="12" spans="1:10">
      <c r="A43" s="16">
        <v>1.2</v>
      </c>
      <c r="B43" s="16" t="s">
        <v>201</v>
      </c>
      <c r="C43" s="22" t="s">
        <v>202</v>
      </c>
      <c r="D43" s="22" t="s">
        <v>200</v>
      </c>
      <c r="E43" s="16" t="s">
        <v>46</v>
      </c>
      <c r="F43" s="16">
        <v>20</v>
      </c>
      <c r="G43" s="23">
        <v>175</v>
      </c>
      <c r="H43" s="23"/>
      <c r="I43" s="23"/>
      <c r="J43" s="14"/>
    </row>
    <row r="44" s="3" customFormat="1" ht="12" spans="1:10">
      <c r="A44" s="16">
        <v>1.3</v>
      </c>
      <c r="B44" s="16" t="s">
        <v>203</v>
      </c>
      <c r="C44" s="22" t="s">
        <v>204</v>
      </c>
      <c r="D44" s="22" t="s">
        <v>200</v>
      </c>
      <c r="E44" s="16" t="s">
        <v>158</v>
      </c>
      <c r="F44" s="16">
        <v>20</v>
      </c>
      <c r="G44" s="23">
        <v>280</v>
      </c>
      <c r="H44" s="23"/>
      <c r="I44" s="23"/>
      <c r="J44" s="14"/>
    </row>
    <row r="45" s="3" customFormat="1" ht="12" spans="1:10">
      <c r="A45" s="16">
        <v>1.4</v>
      </c>
      <c r="B45" s="16" t="s">
        <v>205</v>
      </c>
      <c r="C45" s="22" t="s">
        <v>206</v>
      </c>
      <c r="D45" s="22" t="s">
        <v>200</v>
      </c>
      <c r="E45" s="16" t="s">
        <v>158</v>
      </c>
      <c r="F45" s="16">
        <v>20</v>
      </c>
      <c r="G45" s="23">
        <v>280</v>
      </c>
      <c r="H45" s="23"/>
      <c r="I45" s="23"/>
      <c r="J45" s="14"/>
    </row>
    <row r="46" s="3" customFormat="1" ht="25" customHeight="1" spans="1:10">
      <c r="A46" s="16">
        <v>2</v>
      </c>
      <c r="B46" s="16" t="s">
        <v>193</v>
      </c>
      <c r="C46" s="22"/>
      <c r="D46" s="22"/>
      <c r="E46" s="16"/>
      <c r="F46" s="16"/>
      <c r="G46" s="23"/>
      <c r="H46" s="23"/>
      <c r="I46" s="23"/>
      <c r="J46" s="14"/>
    </row>
    <row r="47" s="3" customFormat="1" ht="24" spans="1:10">
      <c r="A47" s="16">
        <v>2.1</v>
      </c>
      <c r="B47" s="16" t="s">
        <v>207</v>
      </c>
      <c r="C47" s="22" t="s">
        <v>208</v>
      </c>
      <c r="D47" s="22" t="s">
        <v>209</v>
      </c>
      <c r="E47" s="16" t="s">
        <v>162</v>
      </c>
      <c r="F47" s="27">
        <f t="shared" ref="F47:F50" si="3">20*5</f>
        <v>100</v>
      </c>
      <c r="G47" s="23">
        <v>51.8</v>
      </c>
      <c r="H47" s="23"/>
      <c r="I47" s="23"/>
      <c r="J47" s="31"/>
    </row>
    <row r="48" s="3" customFormat="1" ht="24" spans="1:10">
      <c r="A48" s="16">
        <v>2.2</v>
      </c>
      <c r="B48" s="16" t="s">
        <v>210</v>
      </c>
      <c r="C48" s="22" t="s">
        <v>211</v>
      </c>
      <c r="D48" s="22" t="s">
        <v>209</v>
      </c>
      <c r="E48" s="16" t="s">
        <v>162</v>
      </c>
      <c r="F48" s="27">
        <f t="shared" si="3"/>
        <v>100</v>
      </c>
      <c r="G48" s="23">
        <v>35</v>
      </c>
      <c r="H48" s="23"/>
      <c r="I48" s="23"/>
      <c r="J48" s="31"/>
    </row>
    <row r="49" s="3" customFormat="1" ht="24" spans="1:10">
      <c r="A49" s="16">
        <v>2.3</v>
      </c>
      <c r="B49" s="16" t="s">
        <v>203</v>
      </c>
      <c r="C49" s="22" t="s">
        <v>212</v>
      </c>
      <c r="D49" s="22" t="s">
        <v>209</v>
      </c>
      <c r="E49" s="16" t="s">
        <v>162</v>
      </c>
      <c r="F49" s="27">
        <f t="shared" si="3"/>
        <v>100</v>
      </c>
      <c r="G49" s="23">
        <v>81.2</v>
      </c>
      <c r="H49" s="23"/>
      <c r="I49" s="23"/>
      <c r="J49" s="31"/>
    </row>
    <row r="50" s="3" customFormat="1" ht="24" spans="1:10">
      <c r="A50" s="16">
        <v>2.4</v>
      </c>
      <c r="B50" s="16" t="s">
        <v>205</v>
      </c>
      <c r="C50" s="22" t="s">
        <v>213</v>
      </c>
      <c r="D50" s="22" t="s">
        <v>209</v>
      </c>
      <c r="E50" s="16" t="s">
        <v>162</v>
      </c>
      <c r="F50" s="27">
        <f t="shared" si="3"/>
        <v>100</v>
      </c>
      <c r="G50" s="23">
        <v>81.2</v>
      </c>
      <c r="H50" s="23"/>
      <c r="I50" s="23"/>
      <c r="J50" s="31"/>
    </row>
    <row r="51" s="4" customFormat="1" ht="25" customHeight="1" spans="1:10">
      <c r="A51" s="24">
        <v>3</v>
      </c>
      <c r="B51" s="24" t="s">
        <v>167</v>
      </c>
      <c r="C51" s="25"/>
      <c r="D51" s="20"/>
      <c r="E51" s="19"/>
      <c r="F51" s="24"/>
      <c r="G51" s="26"/>
      <c r="H51" s="26"/>
      <c r="I51" s="26"/>
      <c r="J51" s="19"/>
    </row>
    <row r="52" s="3" customFormat="1" ht="25" customHeight="1" spans="1:10">
      <c r="A52" s="19" t="s">
        <v>102</v>
      </c>
      <c r="B52" s="19" t="s">
        <v>214</v>
      </c>
      <c r="C52" s="19"/>
      <c r="D52" s="19"/>
      <c r="E52" s="28"/>
      <c r="F52" s="16"/>
      <c r="G52" s="23"/>
      <c r="H52" s="23"/>
      <c r="I52" s="32"/>
      <c r="J52" s="14"/>
    </row>
  </sheetData>
  <autoFilter xmlns:etc="http://www.wps.cn/officeDocument/2017/etCustomData" ref="B3:J52" etc:filterBottomFollowUsedRange="0">
    <extLst/>
  </autoFilter>
  <mergeCells count="7">
    <mergeCell ref="A1:J1"/>
    <mergeCell ref="A2:I2"/>
    <mergeCell ref="B4:I4"/>
    <mergeCell ref="B18:I18"/>
    <mergeCell ref="B33:I33"/>
    <mergeCell ref="B40:I40"/>
    <mergeCell ref="B52:D52"/>
  </mergeCells>
  <printOptions horizontalCentered="1"/>
  <pageMargins left="0.393055555555556" right="0.393055555555556" top="0.629861111111111" bottom="0.393055555555556" header="0.298611111111111" footer="0.298611111111111"/>
  <pageSetup paperSize="9" scale="99" orientation="landscape" horizontalDpi="600" verticalDpi="300"/>
  <headerFooter/>
  <rowBreaks count="3" manualBreakCount="3">
    <brk id="18" max="9" man="1"/>
    <brk id="32" max="9" man="1"/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实体检测</vt:lpstr>
      <vt:lpstr>海绵城市检测</vt:lpstr>
      <vt:lpstr>承载力</vt:lpstr>
      <vt:lpstr>监测清单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峰峰</cp:lastModifiedBy>
  <dcterms:created xsi:type="dcterms:W3CDTF">2006-09-13T11:21:00Z</dcterms:created>
  <dcterms:modified xsi:type="dcterms:W3CDTF">2025-06-05T06:50:47Z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DD18198568734ADB95C1B924E0226E5E_13</vt:lpwstr>
  </property>
  <property fmtid="{D5CDD505-2E9C-101B-9397-08002B2CF9AE}" pid="3" name="KSOProductBuildVer">
    <vt:lpwstr>2052-12.1.0.21171</vt:lpwstr>
  </property>
</Properties>
</file>