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jK0rl7NyLwtYWdFwU/IvUYRsh/sTCv6m0kC+1po7wEq4Ihg82haQB0L/gADREtnBF6QLcopuZf5HMv5Y8SOQdA==" workbookSaltValue="ki9VuHw73QzqH2K0Svu+MQ==" workbookSpinCount="100000" lockStructure="1"/>
  <bookViews>
    <workbookView windowWidth="27945" windowHeight="12375" firstSheet="1" activeTab="2"/>
  </bookViews>
  <sheets>
    <sheet name="汇总表" sheetId="6" r:id="rId1"/>
    <sheet name="大广高速沿线污水设备保养项目" sheetId="1" r:id="rId2"/>
    <sheet name="大广高速公路（粤境段）吕田中心站污水处理后回用灌溉项目" sheetId="5" r:id="rId3"/>
  </sheets>
  <definedNames>
    <definedName name="_xlnm.Print_Area" localSheetId="1">大广高速沿线污水设备保养项目!$A$1:$H$16</definedName>
    <definedName name="_xlnm._FilterDatabase" localSheetId="2" hidden="1">'大广高速公路（粤境段）吕田中心站污水处理后回用灌溉项目'!$A$1:$I$43</definedName>
    <definedName name="_xlnm.Print_Titles" localSheetId="2">'大广高速公路（粤境段）吕田中心站污水处理后回用灌溉项目'!$1:$5</definedName>
    <definedName name="_xlnm.Print_Area" localSheetId="2">'大广高速公路（粤境段）吕田中心站污水处理后回用灌溉项目'!$A$1:$J$43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<sst xmlns="http://schemas.openxmlformats.org/spreadsheetml/2006/main" count="281" uniqueCount="210">
  <si>
    <t>投标报价汇总表</t>
  </si>
  <si>
    <t>序号</t>
  </si>
  <si>
    <t>项目</t>
  </si>
  <si>
    <t>合价（元）</t>
  </si>
  <si>
    <t>备注</t>
  </si>
  <si>
    <t>大广高速沿线污水设备保养项目</t>
  </si>
  <si>
    <t>大广高速公路（粤境段）吕田中心站污水处理后回用灌溉项目</t>
  </si>
  <si>
    <t>安全生产费</t>
  </si>
  <si>
    <t>固定金额</t>
  </si>
  <si>
    <t>合价</t>
  </si>
  <si>
    <t>工程量清单表</t>
  </si>
  <si>
    <t>项目名称：大广高速沿线污水设备保养项目</t>
  </si>
  <si>
    <t>各中心站点污水站每年维护保养</t>
  </si>
  <si>
    <t>单位</t>
  </si>
  <si>
    <t>数量</t>
  </si>
  <si>
    <t>单价（元）</t>
  </si>
  <si>
    <t>单价限价（元）</t>
  </si>
  <si>
    <t>从化收费站（3T/H)</t>
  </si>
  <si>
    <t>次</t>
  </si>
  <si>
    <t>温泉收费站（3T/H)</t>
  </si>
  <si>
    <t>新丰收费站（3T/H)</t>
  </si>
  <si>
    <t>上坪收费站（3T/H)</t>
  </si>
  <si>
    <t>新丰交警营房（3T/H)</t>
  </si>
  <si>
    <t>吕田中心站（7.5T/H)</t>
  </si>
  <si>
    <t>米埗中心站（12.5T/H)</t>
  </si>
  <si>
    <t>连平南中心站（12.5T/H)</t>
  </si>
  <si>
    <t>九连山中心站（12.5T/H)</t>
  </si>
  <si>
    <t>增加以上9个站点的菌种</t>
  </si>
  <si>
    <t>吨</t>
  </si>
  <si>
    <t>不含税合计</t>
  </si>
  <si>
    <t>增值税6%</t>
  </si>
  <si>
    <t>全费用清单计价表</t>
  </si>
  <si>
    <t>工程名称:</t>
  </si>
  <si>
    <t>项目编码</t>
  </si>
  <si>
    <t>项目名称</t>
  </si>
  <si>
    <t>项目特征描述</t>
  </si>
  <si>
    <t>计量
单位</t>
  </si>
  <si>
    <t>工程量</t>
  </si>
  <si>
    <t>金额(元)</t>
  </si>
  <si>
    <t>综合单价</t>
  </si>
  <si>
    <t/>
  </si>
  <si>
    <t>吕田中心站</t>
  </si>
  <si>
    <t>1</t>
  </si>
  <si>
    <t>040602038001</t>
  </si>
  <si>
    <t>一体化灌溉系统设备间</t>
  </si>
  <si>
    <t>1、墙板岩棉夹芯彩涂板厚度 5cm，尺寸：3*2.5*2.5m
2、装配式集装箱房主材：含下 梁、上梁、角柱、角头，厚度 3mm
3、压槽板 4 支，上梁与墙板连 接件
4、镀锌方管：底层檩条、顶层 檩条。规格 80*80、50*50mm 
5、喷漆烘干：静电喷塑高温烘 烤
6、门 1 扇 980 型防火门
7、窗 2 扇塑钢推拉窗（925*1100mm）
8、顶瓦：980 型
9、吊顶瓦：980 型
10、防火板：水泥纤维板
11、防爆照明灯+灯罩等1套
12、防爆风机1套
13、电线电缆管
14、控制开关2套
15、电焊工加材料,管卡,上下 力1批
16、控制箱1套</t>
  </si>
  <si>
    <t>套</t>
  </si>
  <si>
    <t>1.00</t>
  </si>
  <si>
    <t>2</t>
  </si>
  <si>
    <t>040303002001</t>
  </si>
  <si>
    <t>设备间基础</t>
  </si>
  <si>
    <t>1、人工挖一般土方 一、二类土
2、挖掘机装土
3、自卸汽车运土方 运距10km
4、现浇基础 混凝土(普通预拌混凝土 C25)
5、钢筋制作、安装 圆钢 Φ10mm以内
6、基础规格3*2.5*0.3m</t>
  </si>
  <si>
    <t>座</t>
  </si>
  <si>
    <t>3</t>
  </si>
  <si>
    <t>030109011001</t>
  </si>
  <si>
    <t>潜水泵</t>
  </si>
  <si>
    <t>1、名称:灌溉水泵
2、规格:Q=10m3/h,H=50m,N=2.2kW
3、质量:0.05t以内
4、材质:不锈钢
5、单机试运转要求:符合规范和设计要求
6、多级水泵</t>
  </si>
  <si>
    <t>台</t>
  </si>
  <si>
    <t>2.00</t>
  </si>
  <si>
    <t>4</t>
  </si>
  <si>
    <t>031006015003</t>
  </si>
  <si>
    <t>地下清水池</t>
  </si>
  <si>
    <t>1、TZSC-10
2、L2.5*W2.5*H2.6m（埋深 2.6m）含顶板、中间隔墙
3、砖砌 240 厚 240*115*53mm，MU10
4、砂浆强度、等级 M5
5、底部 400*600mm 集水井
6、10cm 素混凝土垫层
7、内、外部防水
8、内、外部批荡抹灰
9、DN160mm 镀锌钢管
10、DN50mmUPVC 给水管
11、预埋防水柔性套管 2 件 DN160mm
12、水池土方开挖
13、人工回填压实
14、土方外运
15、检修人孔及盖板DN600mm2个
16、5米尾径φ10cm松木桩基坑支护、降水
17、满水实验</t>
  </si>
  <si>
    <t>个</t>
  </si>
  <si>
    <t>5</t>
  </si>
  <si>
    <t>031006015002</t>
  </si>
  <si>
    <t>排水阀门切换井</t>
  </si>
  <si>
    <t>1、L1.5*W1*H1m（埋深 1m）含碳钢盖板、中间隔墙
2、砖砌240厚
3、40*115*53mm，MU10
4、砂浆强度、等级 M5
5、10CM 素混凝土垫层
6、内、外部防水
7、DN50mmUPVC 给水管
8、切换井土方开挖
9、人工回填压实
10、土方外运
11、检修人孔及盖板DN600mm，1个</t>
  </si>
  <si>
    <t>6</t>
  </si>
  <si>
    <t>040602031001</t>
  </si>
  <si>
    <t>闸板阀</t>
  </si>
  <si>
    <t>1、手动闸板阀
2、L0.8*H1m
3、铸铁材质
4、边框水泥密封</t>
  </si>
  <si>
    <t>7</t>
  </si>
  <si>
    <t>031006008005</t>
  </si>
  <si>
    <t>自清洗叠片过滤器</t>
  </si>
  <si>
    <t>1、类型:电子水处理器
2、型号:50微米
3、规格:20T/H
4、自动清洗功能</t>
  </si>
  <si>
    <t>8</t>
  </si>
  <si>
    <t>0310006008006</t>
  </si>
  <si>
    <t>袋式过滤器</t>
  </si>
  <si>
    <t>1、类型:过滤器
2、型号:10微米
3、规格:20T/H
4、材质：不锈钢304
5、配套滤袋</t>
  </si>
  <si>
    <t>9</t>
  </si>
  <si>
    <t>040602019002</t>
  </si>
  <si>
    <t>调试消毒药剂</t>
  </si>
  <si>
    <t>1、次氯酸钠</t>
  </si>
  <si>
    <t>批</t>
  </si>
  <si>
    <t>10</t>
  </si>
  <si>
    <t>040602019005</t>
  </si>
  <si>
    <t>加药消毒装置</t>
  </si>
  <si>
    <t>1、配套加药桶1个，材质PE
2、配套补水管、自动补水开关一套。
3、配套曝气搅拌装置一套。
4、加药泵 一套
5、曝气搅拌装置一套
6、加药管道1套</t>
  </si>
  <si>
    <t>11</t>
  </si>
  <si>
    <t>030408001009</t>
  </si>
  <si>
    <t>灌溉水泵控制柜主电缆</t>
  </si>
  <si>
    <t>1、铜芯电力电缆敷设
2、铜芯电缆|YJV-4×6mm2</t>
  </si>
  <si>
    <t>m</t>
  </si>
  <si>
    <t>120.00</t>
  </si>
  <si>
    <t>12</t>
  </si>
  <si>
    <t>030408001010</t>
  </si>
  <si>
    <t>灌溉水泵供电电缆</t>
  </si>
  <si>
    <t>1、铜芯电力电缆敷设
2、铜芯电缆||YJV-4×4m㎡</t>
  </si>
  <si>
    <t>200.00</t>
  </si>
  <si>
    <t>13</t>
  </si>
  <si>
    <t>030601005005</t>
  </si>
  <si>
    <t>水泵液位计</t>
  </si>
  <si>
    <t>1、物位检测仪表 浮球液位控制器、液位开关
2、水泵液位计|0-6米</t>
  </si>
  <si>
    <t>14</t>
  </si>
  <si>
    <t>030404016005</t>
  </si>
  <si>
    <t>水泵智能控制系统</t>
  </si>
  <si>
    <t>1、控制设备及低压电器安装 控制箱安装 落地式
2、水泵智能控制系统
3、含电器元件、PLC控制器</t>
  </si>
  <si>
    <t>15</t>
  </si>
  <si>
    <t>030601004005</t>
  </si>
  <si>
    <t>流量仪表</t>
  </si>
  <si>
    <t>1、电磁流量计
2、差压、流量仪表|DN50</t>
  </si>
  <si>
    <t>16</t>
  </si>
  <si>
    <t>031003001007</t>
  </si>
  <si>
    <t>电磁阀</t>
  </si>
  <si>
    <t>1、螺纹阀安装
2、电磁阀|DN50</t>
  </si>
  <si>
    <t>17</t>
  </si>
  <si>
    <t>030601002005</t>
  </si>
  <si>
    <t>压力仪表</t>
  </si>
  <si>
    <t>1、压力仪表 压力计 单管
2、压力仪表
3、取源部件</t>
  </si>
  <si>
    <t>4.00</t>
  </si>
  <si>
    <t>18</t>
  </si>
  <si>
    <t>011615001010</t>
  </si>
  <si>
    <t>墙壁打孔及补漏缝</t>
  </si>
  <si>
    <t>1、开孔DN65</t>
  </si>
  <si>
    <t>2.000</t>
  </si>
  <si>
    <t>19</t>
  </si>
  <si>
    <t>031001006016</t>
  </si>
  <si>
    <t>塑料管</t>
  </si>
  <si>
    <t>1、室外塑料给水管(粘接)
2、PVC给水|φ63
3、室外塑料给水管接头零件  (粘接)</t>
  </si>
  <si>
    <t>870.00</t>
  </si>
  <si>
    <t>20</t>
  </si>
  <si>
    <t>031001006017</t>
  </si>
  <si>
    <t>1、室外塑料给水管(粘接)
2、PVC给水管|φ50
3、室外塑料给水管接头零件  (粘接)</t>
  </si>
  <si>
    <t>170.00</t>
  </si>
  <si>
    <t>21</t>
  </si>
  <si>
    <t>031001006018</t>
  </si>
  <si>
    <t>1、室外塑料给水管(粘接)
2、PVC给水|φ20
3、室外塑料给水管接头零件  (粘接)</t>
  </si>
  <si>
    <t>150.00</t>
  </si>
  <si>
    <t>22</t>
  </si>
  <si>
    <t>050103002005</t>
  </si>
  <si>
    <t>灌溉喷洒雾化喷头</t>
  </si>
  <si>
    <t>1、流量400-500L/h，
2、工作压力：1.5-3kg，喷洒直径3-4m
3、喷洒方向：180-360度</t>
  </si>
  <si>
    <t>80.00</t>
  </si>
  <si>
    <t>23</t>
  </si>
  <si>
    <t>031003005029</t>
  </si>
  <si>
    <t>进出口活接PVC球阀</t>
  </si>
  <si>
    <t>1、塑料阀门安装(粘接)
2、活接球阀|φ63mm</t>
  </si>
  <si>
    <t>20.00</t>
  </si>
  <si>
    <t>24</t>
  </si>
  <si>
    <t>031003005030</t>
  </si>
  <si>
    <t>PVC止回阀</t>
  </si>
  <si>
    <t>1、塑料阀门安装(粘接)
2、止回阀|φ63mm</t>
  </si>
  <si>
    <t>3.00</t>
  </si>
  <si>
    <t>25</t>
  </si>
  <si>
    <t>031003005031</t>
  </si>
  <si>
    <t>活接PVC球阀</t>
  </si>
  <si>
    <t>1、塑料阀门安装(粘接) 
2、活接PVC球阀|φ50mm</t>
  </si>
  <si>
    <t>7.00</t>
  </si>
  <si>
    <t>26</t>
  </si>
  <si>
    <t>031003005032</t>
  </si>
  <si>
    <t>1、塑料阀门安装(粘接) 
2、活接PVC球阀|φ40mm</t>
  </si>
  <si>
    <t>27</t>
  </si>
  <si>
    <t>040504003006</t>
  </si>
  <si>
    <t>塑料检查井</t>
  </si>
  <si>
    <t>1、塑料检查井DN500</t>
  </si>
  <si>
    <t>15.00</t>
  </si>
  <si>
    <t>28</t>
  </si>
  <si>
    <t>030411001005</t>
  </si>
  <si>
    <t>配管</t>
  </si>
  <si>
    <t>1、半硬质塑料管埋地敷设
2、阻燃线管|φ25</t>
  </si>
  <si>
    <t>29</t>
  </si>
  <si>
    <t>031002001006</t>
  </si>
  <si>
    <t>管道支架</t>
  </si>
  <si>
    <t>1、管道支架制作 单件重量(kg以内) 5
2、304不锈钢
3、管道支架安装 单件重量(kg以内) 5</t>
  </si>
  <si>
    <t>30.00</t>
  </si>
  <si>
    <t>30</t>
  </si>
  <si>
    <t>030503006005</t>
  </si>
  <si>
    <t>传感器</t>
  </si>
  <si>
    <t>1、压力传感器、变送器安装 液体流量开关
2、雨量传感器</t>
  </si>
  <si>
    <t>31</t>
  </si>
  <si>
    <t>050101010005</t>
  </si>
  <si>
    <t>整理绿化用地</t>
  </si>
  <si>
    <t>1、整理绿化用地</t>
  </si>
  <si>
    <t>m2</t>
  </si>
  <si>
    <t>550.00</t>
  </si>
  <si>
    <t>32</t>
  </si>
  <si>
    <t>040101002005</t>
  </si>
  <si>
    <t>挖沟槽土方</t>
  </si>
  <si>
    <t>1、人工挖沟槽土方 一、二类土 深度在2m内</t>
  </si>
  <si>
    <t>m3</t>
  </si>
  <si>
    <t>156.00</t>
  </si>
  <si>
    <t>33</t>
  </si>
  <si>
    <t>040103001005</t>
  </si>
  <si>
    <t>回填方</t>
  </si>
  <si>
    <t>1、回填土 夯实机夯实 槽、坑</t>
  </si>
  <si>
    <t>34</t>
  </si>
  <si>
    <t>041001001003</t>
  </si>
  <si>
    <t>拆除路面</t>
  </si>
  <si>
    <t>1、小型机械拆除混凝土类路面层 无筋 厚20cm
2、自卸汽车运土方 运距10km</t>
  </si>
  <si>
    <t>60.00</t>
  </si>
  <si>
    <t>35</t>
  </si>
  <si>
    <t>040203007005</t>
  </si>
  <si>
    <t>20cm厚C30水泥混凝土</t>
  </si>
  <si>
    <t>1、水泥混凝土路面 厚度 20cm(普通预拌混凝土 C30)
2、水泥混凝土路面养生 水养生</t>
  </si>
  <si>
    <t>36</t>
  </si>
  <si>
    <t>040203006001</t>
  </si>
  <si>
    <t>沥青冷补料</t>
  </si>
  <si>
    <t>1、水泥石屑(碎石)混合料基层15cm
2、沥青路面厚度5cm
3、清理基坑
4、沥青底油、面层封油
5、振捣压实</t>
  </si>
  <si>
    <t>合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</si>
</sst>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_ "/>
    <numFmt numFmtId="178" formatCode="0.00_ "/>
  </numFmts>
  <fonts count="29">
    <font>
      <sz val="11"/>
      <color theme="1"/>
      <name val="宋体"/>
      <charset val="134"/>
      <scheme val="minor"/>
    </font>
    <font>
      <sz val="9"/>
      <name val="SimSun"/>
      <charset val="134"/>
    </font>
    <font>
      <b/>
      <sz val="2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SimSun"/>
      <charset val="134"/>
    </font>
    <font>
      <sz val="10"/>
      <color rgb="FF000000"/>
      <name val="宋体"/>
      <charset val="134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 applyProtection="1"/>
    <xf numFmtId="0" fontId="1" fillId="0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1" fontId="4" fillId="2" borderId="1" xfId="0" applyNumberFormat="1" applyFont="1" applyFill="1" applyBorder="1" applyAlignment="1" applyProtection="1">
      <alignment horizontal="right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right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/>
    <xf numFmtId="0" fontId="6" fillId="0" borderId="1" xfId="0" applyFont="1" applyBorder="1" applyAlignment="1" applyProtection="1">
      <alignment horizontal="center" vertical="center" wrapText="1"/>
    </xf>
    <xf numFmtId="177" fontId="4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view="pageBreakPreview" zoomScaleNormal="100" workbookViewId="0">
      <selection activeCell="C7" sqref="C7"/>
    </sheetView>
  </sheetViews>
  <sheetFormatPr defaultColWidth="9" defaultRowHeight="13.5" outlineLevelRow="5" outlineLevelCol="3"/>
  <cols>
    <col min="1" max="1" width="8.625" style="20" customWidth="1"/>
    <col min="2" max="2" width="43.375" style="20" customWidth="1"/>
    <col min="3" max="3" width="17" style="21" customWidth="1"/>
    <col min="4" max="4" width="12.625" style="20" customWidth="1"/>
    <col min="5" max="16384" width="9" style="20"/>
  </cols>
  <sheetData>
    <row r="1" ht="58" customHeight="1" spans="1:4">
      <c r="A1" s="22" t="s">
        <v>0</v>
      </c>
      <c r="B1" s="22"/>
      <c r="C1" s="22"/>
      <c r="D1" s="22"/>
    </row>
    <row r="2" ht="31" customHeight="1" spans="1:4">
      <c r="A2" s="18" t="s">
        <v>1</v>
      </c>
      <c r="B2" s="18" t="s">
        <v>2</v>
      </c>
      <c r="C2" s="18" t="s">
        <v>3</v>
      </c>
      <c r="D2" s="18" t="s">
        <v>4</v>
      </c>
    </row>
    <row r="3" ht="31" customHeight="1" spans="1:4">
      <c r="A3" s="18">
        <v>1</v>
      </c>
      <c r="B3" s="18" t="s">
        <v>5</v>
      </c>
      <c r="C3" s="18">
        <f>大广高速沿线污水设备保养项目!F16</f>
        <v>0</v>
      </c>
      <c r="D3" s="18"/>
    </row>
    <row r="4" ht="31" customHeight="1" spans="1:4">
      <c r="A4" s="18">
        <v>2</v>
      </c>
      <c r="B4" s="18" t="s">
        <v>6</v>
      </c>
      <c r="C4" s="18">
        <f>'大广高速公路（粤境段）吕田中心站污水处理后回用灌溉项目'!I43</f>
        <v>0</v>
      </c>
      <c r="D4" s="18"/>
    </row>
    <row r="5" ht="31" customHeight="1" spans="1:4">
      <c r="A5" s="18">
        <v>3</v>
      </c>
      <c r="B5" s="18" t="s">
        <v>7</v>
      </c>
      <c r="C5" s="18">
        <v>10062.02</v>
      </c>
      <c r="D5" s="18" t="s">
        <v>8</v>
      </c>
    </row>
    <row r="6" ht="31" customHeight="1" spans="1:4">
      <c r="A6" s="18">
        <v>4</v>
      </c>
      <c r="B6" s="27" t="s">
        <v>9</v>
      </c>
      <c r="C6" s="28">
        <f>SUM(C3:C5)</f>
        <v>10062.02</v>
      </c>
      <c r="D6" s="29"/>
    </row>
  </sheetData>
  <sheetProtection password="CF42" sheet="1" objects="1"/>
  <mergeCells count="1">
    <mergeCell ref="A1:D1"/>
  </mergeCells>
  <pageMargins left="0.75" right="0.75" top="1" bottom="1" header="0.5" footer="0.5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view="pageBreakPreview" zoomScaleNormal="100" workbookViewId="0">
      <selection activeCell="K6" sqref="K6"/>
    </sheetView>
  </sheetViews>
  <sheetFormatPr defaultColWidth="9" defaultRowHeight="13.5" outlineLevelCol="7"/>
  <cols>
    <col min="1" max="1" width="8.625" style="20" customWidth="1"/>
    <col min="2" max="2" width="32.875" style="20" customWidth="1"/>
    <col min="3" max="3" width="6.875" style="20" customWidth="1"/>
    <col min="4" max="4" width="10.875" style="21" customWidth="1"/>
    <col min="5" max="7" width="11.375" style="21" customWidth="1"/>
    <col min="8" max="8" width="12.5" style="20" customWidth="1"/>
    <col min="9" max="16384" width="9" style="20"/>
  </cols>
  <sheetData>
    <row r="1" ht="25.5" spans="1:8">
      <c r="A1" s="22" t="s">
        <v>10</v>
      </c>
      <c r="B1" s="22"/>
      <c r="C1" s="22"/>
      <c r="D1" s="22"/>
      <c r="E1" s="22"/>
      <c r="F1" s="22"/>
      <c r="G1" s="22"/>
      <c r="H1" s="22"/>
    </row>
    <row r="2" ht="31" customHeight="1" spans="1:8">
      <c r="A2" s="23" t="s">
        <v>11</v>
      </c>
      <c r="B2" s="23"/>
      <c r="C2" s="23"/>
      <c r="D2" s="24"/>
      <c r="E2" s="24"/>
      <c r="F2" s="24"/>
      <c r="G2" s="24"/>
      <c r="H2" s="23"/>
    </row>
    <row r="3" ht="31" customHeight="1" spans="1:8">
      <c r="A3" s="18" t="s">
        <v>1</v>
      </c>
      <c r="B3" s="18" t="s">
        <v>12</v>
      </c>
      <c r="C3" s="18" t="s">
        <v>13</v>
      </c>
      <c r="D3" s="18" t="s">
        <v>14</v>
      </c>
      <c r="E3" s="18" t="s">
        <v>15</v>
      </c>
      <c r="F3" s="18" t="s">
        <v>3</v>
      </c>
      <c r="G3" s="18" t="s">
        <v>16</v>
      </c>
      <c r="H3" s="18" t="s">
        <v>4</v>
      </c>
    </row>
    <row r="4" ht="31" customHeight="1" spans="1:8">
      <c r="A4" s="18">
        <v>1</v>
      </c>
      <c r="B4" s="18" t="s">
        <v>17</v>
      </c>
      <c r="C4" s="18" t="s">
        <v>18</v>
      </c>
      <c r="D4" s="18">
        <v>12</v>
      </c>
      <c r="E4" s="25"/>
      <c r="F4" s="18">
        <f>ROUND(D4*E4,0)</f>
        <v>0</v>
      </c>
      <c r="G4" s="26">
        <v>1390.23</v>
      </c>
      <c r="H4" s="18"/>
    </row>
    <row r="5" ht="31" customHeight="1" spans="1:8">
      <c r="A5" s="18">
        <v>2</v>
      </c>
      <c r="B5" s="18" t="s">
        <v>19</v>
      </c>
      <c r="C5" s="18" t="s">
        <v>18</v>
      </c>
      <c r="D5" s="18">
        <v>12</v>
      </c>
      <c r="E5" s="25"/>
      <c r="F5" s="18">
        <f t="shared" ref="F5:F13" si="0">ROUND(D5*E5,0)</f>
        <v>0</v>
      </c>
      <c r="G5" s="26">
        <v>1390.23</v>
      </c>
      <c r="H5" s="18"/>
    </row>
    <row r="6" ht="31" customHeight="1" spans="1:8">
      <c r="A6" s="18">
        <v>3</v>
      </c>
      <c r="B6" s="18" t="s">
        <v>20</v>
      </c>
      <c r="C6" s="18" t="s">
        <v>18</v>
      </c>
      <c r="D6" s="18">
        <v>12</v>
      </c>
      <c r="E6" s="25"/>
      <c r="F6" s="18">
        <f t="shared" si="0"/>
        <v>0</v>
      </c>
      <c r="G6" s="26">
        <v>1390.23</v>
      </c>
      <c r="H6" s="18"/>
    </row>
    <row r="7" ht="31" customHeight="1" spans="1:8">
      <c r="A7" s="18">
        <v>4</v>
      </c>
      <c r="B7" s="18" t="s">
        <v>21</v>
      </c>
      <c r="C7" s="18" t="s">
        <v>18</v>
      </c>
      <c r="D7" s="18">
        <v>12</v>
      </c>
      <c r="E7" s="25"/>
      <c r="F7" s="18">
        <f t="shared" si="0"/>
        <v>0</v>
      </c>
      <c r="G7" s="26">
        <v>1390.23</v>
      </c>
      <c r="H7" s="18"/>
    </row>
    <row r="8" ht="31" customHeight="1" spans="1:8">
      <c r="A8" s="18">
        <v>5</v>
      </c>
      <c r="B8" s="18" t="s">
        <v>22</v>
      </c>
      <c r="C8" s="18" t="s">
        <v>18</v>
      </c>
      <c r="D8" s="18">
        <v>12</v>
      </c>
      <c r="E8" s="25"/>
      <c r="F8" s="18">
        <f t="shared" si="0"/>
        <v>0</v>
      </c>
      <c r="G8" s="26">
        <v>1390.23</v>
      </c>
      <c r="H8" s="18"/>
    </row>
    <row r="9" ht="31" customHeight="1" spans="1:8">
      <c r="A9" s="18">
        <v>6</v>
      </c>
      <c r="B9" s="18" t="s">
        <v>23</v>
      </c>
      <c r="C9" s="18" t="s">
        <v>18</v>
      </c>
      <c r="D9" s="18">
        <v>12</v>
      </c>
      <c r="E9" s="25"/>
      <c r="F9" s="18">
        <f t="shared" si="0"/>
        <v>0</v>
      </c>
      <c r="G9" s="26">
        <v>2216.2</v>
      </c>
      <c r="H9" s="18"/>
    </row>
    <row r="10" ht="31" customHeight="1" spans="1:8">
      <c r="A10" s="18">
        <v>7</v>
      </c>
      <c r="B10" s="18" t="s">
        <v>24</v>
      </c>
      <c r="C10" s="18" t="s">
        <v>18</v>
      </c>
      <c r="D10" s="18">
        <v>12</v>
      </c>
      <c r="E10" s="25"/>
      <c r="F10" s="18">
        <f t="shared" si="0"/>
        <v>0</v>
      </c>
      <c r="G10" s="26">
        <v>2488.12</v>
      </c>
      <c r="H10" s="18"/>
    </row>
    <row r="11" ht="31" customHeight="1" spans="1:8">
      <c r="A11" s="18">
        <v>8</v>
      </c>
      <c r="B11" s="18" t="s">
        <v>25</v>
      </c>
      <c r="C11" s="18" t="s">
        <v>18</v>
      </c>
      <c r="D11" s="18">
        <v>12</v>
      </c>
      <c r="E11" s="25"/>
      <c r="F11" s="18">
        <f t="shared" si="0"/>
        <v>0</v>
      </c>
      <c r="G11" s="26">
        <v>2488.12</v>
      </c>
      <c r="H11" s="18"/>
    </row>
    <row r="12" ht="31" customHeight="1" spans="1:8">
      <c r="A12" s="18">
        <v>9</v>
      </c>
      <c r="B12" s="18" t="s">
        <v>26</v>
      </c>
      <c r="C12" s="18" t="s">
        <v>18</v>
      </c>
      <c r="D12" s="18">
        <v>12</v>
      </c>
      <c r="E12" s="25"/>
      <c r="F12" s="18">
        <f t="shared" si="0"/>
        <v>0</v>
      </c>
      <c r="G12" s="26">
        <v>2488.12</v>
      </c>
      <c r="H12" s="18"/>
    </row>
    <row r="13" ht="31" customHeight="1" spans="1:8">
      <c r="A13" s="18">
        <v>10</v>
      </c>
      <c r="B13" s="18" t="s">
        <v>27</v>
      </c>
      <c r="C13" s="18" t="s">
        <v>28</v>
      </c>
      <c r="D13" s="18">
        <v>25</v>
      </c>
      <c r="E13" s="25"/>
      <c r="F13" s="18">
        <f t="shared" si="0"/>
        <v>0</v>
      </c>
      <c r="G13" s="26">
        <v>4713.3</v>
      </c>
      <c r="H13" s="18"/>
    </row>
    <row r="14" ht="31" customHeight="1" spans="1:8">
      <c r="A14" s="18">
        <v>11</v>
      </c>
      <c r="B14" s="27" t="s">
        <v>29</v>
      </c>
      <c r="C14" s="18"/>
      <c r="D14" s="18"/>
      <c r="E14" s="18"/>
      <c r="F14" s="18">
        <f>SUM(F4:F13)</f>
        <v>0</v>
      </c>
      <c r="G14" s="18"/>
      <c r="H14" s="18"/>
    </row>
    <row r="15" ht="31" customHeight="1" spans="1:8">
      <c r="A15" s="18">
        <v>12</v>
      </c>
      <c r="B15" s="27" t="s">
        <v>30</v>
      </c>
      <c r="C15" s="18"/>
      <c r="D15" s="18"/>
      <c r="E15" s="18"/>
      <c r="F15" s="18">
        <f>ROUND(F14*6%,0)</f>
        <v>0</v>
      </c>
      <c r="G15" s="18"/>
      <c r="H15" s="18"/>
    </row>
    <row r="16" ht="31" customHeight="1" spans="1:8">
      <c r="A16" s="18">
        <v>13</v>
      </c>
      <c r="B16" s="27" t="s">
        <v>9</v>
      </c>
      <c r="C16" s="18"/>
      <c r="D16" s="18"/>
      <c r="E16" s="18"/>
      <c r="F16" s="28">
        <f>SUM(F14:F15)</f>
        <v>0</v>
      </c>
      <c r="G16" s="28"/>
      <c r="H16" s="29"/>
    </row>
  </sheetData>
  <sheetProtection password="CF42" sheet="1" objects="1"/>
  <mergeCells count="2">
    <mergeCell ref="A1:H1"/>
    <mergeCell ref="A2:H2"/>
  </mergeCells>
  <printOptions horizontalCentered="1"/>
  <pageMargins left="0.590277777777778" right="0.590277777777778" top="0.590277777777778" bottom="0.590277777777778" header="0.5" footer="0.5"/>
  <pageSetup paperSize="9" scale="87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view="pageBreakPreview" zoomScaleNormal="100" workbookViewId="0">
      <pane ySplit="5" topLeftCell="A6" activePane="bottomLeft" state="frozen"/>
      <selection/>
      <selection pane="bottomLeft" activeCell="J3" sqref="J3:J5"/>
    </sheetView>
  </sheetViews>
  <sheetFormatPr defaultColWidth="6.75" defaultRowHeight="11.25"/>
  <cols>
    <col min="1" max="1" width="4.375" style="1" customWidth="1"/>
    <col min="2" max="2" width="5.875" style="1" customWidth="1"/>
    <col min="3" max="3" width="7.59166666666667" style="1" customWidth="1"/>
    <col min="4" max="4" width="15.875" style="1" customWidth="1"/>
    <col min="5" max="5" width="36.5" style="1" customWidth="1"/>
    <col min="6" max="6" width="4.375" style="1" customWidth="1"/>
    <col min="7" max="7" width="6.95" style="1" customWidth="1"/>
    <col min="8" max="8" width="11.625" style="2" customWidth="1"/>
    <col min="9" max="9" width="10.0916666666667" style="1" customWidth="1"/>
    <col min="10" max="10" width="11.625" style="1" customWidth="1"/>
    <col min="11" max="16384" width="6.75" style="1"/>
  </cols>
  <sheetData>
    <row r="1" ht="36" customHeight="1" spans="1:9">
      <c r="A1" s="3" t="s">
        <v>31</v>
      </c>
      <c r="B1" s="3"/>
      <c r="C1" s="3"/>
      <c r="D1" s="3"/>
      <c r="E1" s="3"/>
      <c r="F1" s="3"/>
      <c r="G1" s="3"/>
      <c r="H1" s="3"/>
      <c r="I1" s="3"/>
    </row>
    <row r="2" ht="21" customHeight="1" spans="1:9">
      <c r="A2" s="4" t="s">
        <v>32</v>
      </c>
      <c r="B2" s="4"/>
      <c r="C2" s="4" t="s">
        <v>6</v>
      </c>
      <c r="D2" s="4"/>
      <c r="E2" s="4"/>
      <c r="F2" s="4"/>
      <c r="G2" s="4"/>
      <c r="H2" s="5"/>
      <c r="I2" s="4"/>
    </row>
    <row r="3" ht="12" spans="1:10">
      <c r="A3" s="6" t="s">
        <v>1</v>
      </c>
      <c r="B3" s="6" t="s">
        <v>33</v>
      </c>
      <c r="C3" s="6"/>
      <c r="D3" s="6" t="s">
        <v>34</v>
      </c>
      <c r="E3" s="6" t="s">
        <v>35</v>
      </c>
      <c r="F3" s="6" t="s">
        <v>36</v>
      </c>
      <c r="G3" s="6" t="s">
        <v>37</v>
      </c>
      <c r="H3" s="6" t="s">
        <v>38</v>
      </c>
      <c r="I3" s="6"/>
      <c r="J3" s="14" t="s">
        <v>16</v>
      </c>
    </row>
    <row r="4" spans="1:10">
      <c r="A4" s="6"/>
      <c r="B4" s="6"/>
      <c r="C4" s="6"/>
      <c r="D4" s="6"/>
      <c r="E4" s="6"/>
      <c r="F4" s="6"/>
      <c r="G4" s="6"/>
      <c r="H4" s="6" t="s">
        <v>39</v>
      </c>
      <c r="I4" s="6" t="s">
        <v>9</v>
      </c>
      <c r="J4" s="15"/>
    </row>
    <row r="5" spans="1:10">
      <c r="A5" s="6"/>
      <c r="B5" s="6"/>
      <c r="C5" s="6"/>
      <c r="D5" s="6"/>
      <c r="E5" s="6"/>
      <c r="F5" s="6"/>
      <c r="G5" s="6"/>
      <c r="H5" s="6"/>
      <c r="I5" s="6"/>
      <c r="J5" s="16"/>
    </row>
    <row r="6" ht="21" customHeight="1" spans="1:10">
      <c r="A6" s="7" t="s">
        <v>40</v>
      </c>
      <c r="B6" s="8" t="s">
        <v>40</v>
      </c>
      <c r="C6" s="8"/>
      <c r="D6" s="8" t="s">
        <v>41</v>
      </c>
      <c r="E6" s="8" t="s">
        <v>40</v>
      </c>
      <c r="F6" s="7" t="s">
        <v>40</v>
      </c>
      <c r="G6" s="9" t="s">
        <v>40</v>
      </c>
      <c r="H6" s="10" t="s">
        <v>40</v>
      </c>
      <c r="I6" s="11" t="s">
        <v>40</v>
      </c>
      <c r="J6" s="17"/>
    </row>
    <row r="7" ht="236" customHeight="1" spans="1:10">
      <c r="A7" s="7" t="s">
        <v>42</v>
      </c>
      <c r="B7" s="8" t="s">
        <v>43</v>
      </c>
      <c r="C7" s="8"/>
      <c r="D7" s="8" t="s">
        <v>44</v>
      </c>
      <c r="E7" s="8" t="s">
        <v>45</v>
      </c>
      <c r="F7" s="7" t="s">
        <v>46</v>
      </c>
      <c r="G7" s="11" t="s">
        <v>47</v>
      </c>
      <c r="H7" s="12"/>
      <c r="I7" s="18">
        <f>ROUND(G7*H7,0)</f>
        <v>0</v>
      </c>
      <c r="J7" s="10">
        <v>35467.98</v>
      </c>
    </row>
    <row r="8" ht="77" customHeight="1" spans="1:10">
      <c r="A8" s="7" t="s">
        <v>48</v>
      </c>
      <c r="B8" s="8" t="s">
        <v>49</v>
      </c>
      <c r="C8" s="8"/>
      <c r="D8" s="8" t="s">
        <v>50</v>
      </c>
      <c r="E8" s="8" t="s">
        <v>51</v>
      </c>
      <c r="F8" s="7" t="s">
        <v>52</v>
      </c>
      <c r="G8" s="11" t="s">
        <v>47</v>
      </c>
      <c r="H8" s="12"/>
      <c r="I8" s="18">
        <f t="shared" ref="I8:I42" si="0">ROUND(G8*H8,0)</f>
        <v>0</v>
      </c>
      <c r="J8" s="10">
        <v>2838.08</v>
      </c>
    </row>
    <row r="9" ht="76" customHeight="1" spans="1:10">
      <c r="A9" s="7" t="s">
        <v>53</v>
      </c>
      <c r="B9" s="8" t="s">
        <v>54</v>
      </c>
      <c r="C9" s="8"/>
      <c r="D9" s="8" t="s">
        <v>55</v>
      </c>
      <c r="E9" s="8" t="s">
        <v>56</v>
      </c>
      <c r="F9" s="7" t="s">
        <v>57</v>
      </c>
      <c r="G9" s="11" t="s">
        <v>58</v>
      </c>
      <c r="H9" s="12"/>
      <c r="I9" s="18">
        <f t="shared" si="0"/>
        <v>0</v>
      </c>
      <c r="J9" s="10">
        <v>8954.6</v>
      </c>
    </row>
    <row r="10" ht="225" customHeight="1" spans="1:10">
      <c r="A10" s="7" t="s">
        <v>59</v>
      </c>
      <c r="B10" s="8" t="s">
        <v>60</v>
      </c>
      <c r="C10" s="8"/>
      <c r="D10" s="8" t="s">
        <v>61</v>
      </c>
      <c r="E10" s="8" t="s">
        <v>62</v>
      </c>
      <c r="F10" s="7" t="s">
        <v>63</v>
      </c>
      <c r="G10" s="11" t="s">
        <v>47</v>
      </c>
      <c r="H10" s="12"/>
      <c r="I10" s="18">
        <f t="shared" si="0"/>
        <v>0</v>
      </c>
      <c r="J10" s="10">
        <v>21171.94</v>
      </c>
    </row>
    <row r="11" ht="154" customHeight="1" spans="1:10">
      <c r="A11" s="7" t="s">
        <v>64</v>
      </c>
      <c r="B11" s="8" t="s">
        <v>65</v>
      </c>
      <c r="C11" s="8"/>
      <c r="D11" s="8" t="s">
        <v>66</v>
      </c>
      <c r="E11" s="8" t="s">
        <v>67</v>
      </c>
      <c r="F11" s="7" t="s">
        <v>63</v>
      </c>
      <c r="G11" s="11" t="s">
        <v>47</v>
      </c>
      <c r="H11" s="12"/>
      <c r="I11" s="18">
        <f t="shared" si="0"/>
        <v>0</v>
      </c>
      <c r="J11" s="10">
        <v>3347.86</v>
      </c>
    </row>
    <row r="12" ht="58" customHeight="1" spans="1:10">
      <c r="A12" s="7" t="s">
        <v>68</v>
      </c>
      <c r="B12" s="8" t="s">
        <v>69</v>
      </c>
      <c r="C12" s="8"/>
      <c r="D12" s="8" t="s">
        <v>70</v>
      </c>
      <c r="E12" s="8" t="s">
        <v>71</v>
      </c>
      <c r="F12" s="7" t="s">
        <v>63</v>
      </c>
      <c r="G12" s="11" t="s">
        <v>47</v>
      </c>
      <c r="H12" s="12"/>
      <c r="I12" s="18">
        <f t="shared" si="0"/>
        <v>0</v>
      </c>
      <c r="J12" s="10">
        <v>6913.78</v>
      </c>
    </row>
    <row r="13" ht="57" customHeight="1" spans="1:10">
      <c r="A13" s="7" t="s">
        <v>72</v>
      </c>
      <c r="B13" s="8" t="s">
        <v>73</v>
      </c>
      <c r="C13" s="8"/>
      <c r="D13" s="8" t="s">
        <v>74</v>
      </c>
      <c r="E13" s="8" t="s">
        <v>75</v>
      </c>
      <c r="F13" s="7" t="s">
        <v>57</v>
      </c>
      <c r="G13" s="11" t="s">
        <v>47</v>
      </c>
      <c r="H13" s="12"/>
      <c r="I13" s="18">
        <f t="shared" si="0"/>
        <v>0</v>
      </c>
      <c r="J13" s="10">
        <v>55218.36</v>
      </c>
    </row>
    <row r="14" ht="65" customHeight="1" spans="1:10">
      <c r="A14" s="7" t="s">
        <v>76</v>
      </c>
      <c r="B14" s="8" t="s">
        <v>77</v>
      </c>
      <c r="C14" s="8"/>
      <c r="D14" s="8" t="s">
        <v>78</v>
      </c>
      <c r="E14" s="8" t="s">
        <v>79</v>
      </c>
      <c r="F14" s="7" t="s">
        <v>57</v>
      </c>
      <c r="G14" s="11" t="s">
        <v>47</v>
      </c>
      <c r="H14" s="12"/>
      <c r="I14" s="18">
        <f t="shared" si="0"/>
        <v>0</v>
      </c>
      <c r="J14" s="10">
        <v>10329.69</v>
      </c>
    </row>
    <row r="15" ht="21" customHeight="1" spans="1:10">
      <c r="A15" s="7" t="s">
        <v>80</v>
      </c>
      <c r="B15" s="8" t="s">
        <v>81</v>
      </c>
      <c r="C15" s="8"/>
      <c r="D15" s="8" t="s">
        <v>82</v>
      </c>
      <c r="E15" s="8" t="s">
        <v>83</v>
      </c>
      <c r="F15" s="7" t="s">
        <v>84</v>
      </c>
      <c r="G15" s="11" t="s">
        <v>47</v>
      </c>
      <c r="H15" s="12"/>
      <c r="I15" s="18">
        <f t="shared" si="0"/>
        <v>0</v>
      </c>
      <c r="J15" s="10">
        <v>6862.07</v>
      </c>
    </row>
    <row r="16" ht="78" customHeight="1" spans="1:10">
      <c r="A16" s="7" t="s">
        <v>85</v>
      </c>
      <c r="B16" s="8" t="s">
        <v>86</v>
      </c>
      <c r="C16" s="8"/>
      <c r="D16" s="8" t="s">
        <v>87</v>
      </c>
      <c r="E16" s="8" t="s">
        <v>88</v>
      </c>
      <c r="F16" s="7" t="s">
        <v>46</v>
      </c>
      <c r="G16" s="11" t="s">
        <v>47</v>
      </c>
      <c r="H16" s="12"/>
      <c r="I16" s="18">
        <f t="shared" si="0"/>
        <v>0</v>
      </c>
      <c r="J16" s="10">
        <v>20125.61</v>
      </c>
    </row>
    <row r="17" ht="38" customHeight="1" spans="1:10">
      <c r="A17" s="7" t="s">
        <v>89</v>
      </c>
      <c r="B17" s="8" t="s">
        <v>90</v>
      </c>
      <c r="C17" s="8"/>
      <c r="D17" s="8" t="s">
        <v>91</v>
      </c>
      <c r="E17" s="8" t="s">
        <v>92</v>
      </c>
      <c r="F17" s="7" t="s">
        <v>93</v>
      </c>
      <c r="G17" s="11" t="s">
        <v>94</v>
      </c>
      <c r="H17" s="12"/>
      <c r="I17" s="18">
        <f t="shared" si="0"/>
        <v>0</v>
      </c>
      <c r="J17" s="10">
        <v>30.26</v>
      </c>
    </row>
    <row r="18" ht="38" customHeight="1" spans="1:10">
      <c r="A18" s="7" t="s">
        <v>95</v>
      </c>
      <c r="B18" s="8" t="s">
        <v>96</v>
      </c>
      <c r="C18" s="8"/>
      <c r="D18" s="8" t="s">
        <v>97</v>
      </c>
      <c r="E18" s="8" t="s">
        <v>98</v>
      </c>
      <c r="F18" s="7" t="s">
        <v>93</v>
      </c>
      <c r="G18" s="11" t="s">
        <v>99</v>
      </c>
      <c r="H18" s="12"/>
      <c r="I18" s="18">
        <f t="shared" si="0"/>
        <v>0</v>
      </c>
      <c r="J18" s="10">
        <v>23.47</v>
      </c>
    </row>
    <row r="19" ht="38" customHeight="1" spans="1:10">
      <c r="A19" s="7" t="s">
        <v>100</v>
      </c>
      <c r="B19" s="8" t="s">
        <v>101</v>
      </c>
      <c r="C19" s="8"/>
      <c r="D19" s="8" t="s">
        <v>102</v>
      </c>
      <c r="E19" s="8" t="s">
        <v>103</v>
      </c>
      <c r="F19" s="7" t="s">
        <v>57</v>
      </c>
      <c r="G19" s="11" t="s">
        <v>58</v>
      </c>
      <c r="H19" s="12"/>
      <c r="I19" s="18">
        <f t="shared" si="0"/>
        <v>0</v>
      </c>
      <c r="J19" s="10">
        <v>2312.07</v>
      </c>
    </row>
    <row r="20" ht="38" customHeight="1" spans="1:10">
      <c r="A20" s="7" t="s">
        <v>104</v>
      </c>
      <c r="B20" s="8" t="s">
        <v>105</v>
      </c>
      <c r="C20" s="8"/>
      <c r="D20" s="8" t="s">
        <v>106</v>
      </c>
      <c r="E20" s="8" t="s">
        <v>107</v>
      </c>
      <c r="F20" s="7" t="s">
        <v>57</v>
      </c>
      <c r="G20" s="11" t="s">
        <v>47</v>
      </c>
      <c r="H20" s="12"/>
      <c r="I20" s="18">
        <f t="shared" si="0"/>
        <v>0</v>
      </c>
      <c r="J20" s="10">
        <v>24241.27</v>
      </c>
    </row>
    <row r="21" ht="38" customHeight="1" spans="1:10">
      <c r="A21" s="7" t="s">
        <v>108</v>
      </c>
      <c r="B21" s="8" t="s">
        <v>109</v>
      </c>
      <c r="C21" s="8"/>
      <c r="D21" s="8" t="s">
        <v>110</v>
      </c>
      <c r="E21" s="8" t="s">
        <v>111</v>
      </c>
      <c r="F21" s="7" t="s">
        <v>57</v>
      </c>
      <c r="G21" s="11" t="s">
        <v>47</v>
      </c>
      <c r="H21" s="12"/>
      <c r="I21" s="18">
        <f t="shared" si="0"/>
        <v>0</v>
      </c>
      <c r="J21" s="10">
        <v>8626.25</v>
      </c>
    </row>
    <row r="22" ht="38" customHeight="1" spans="1:10">
      <c r="A22" s="7" t="s">
        <v>112</v>
      </c>
      <c r="B22" s="8" t="s">
        <v>113</v>
      </c>
      <c r="C22" s="8"/>
      <c r="D22" s="8" t="s">
        <v>114</v>
      </c>
      <c r="E22" s="8" t="s">
        <v>115</v>
      </c>
      <c r="F22" s="7" t="s">
        <v>63</v>
      </c>
      <c r="G22" s="11" t="s">
        <v>58</v>
      </c>
      <c r="H22" s="12"/>
      <c r="I22" s="18">
        <f t="shared" si="0"/>
        <v>0</v>
      </c>
      <c r="J22" s="10">
        <v>1540.76</v>
      </c>
    </row>
    <row r="23" ht="38" customHeight="1" spans="1:10">
      <c r="A23" s="7" t="s">
        <v>116</v>
      </c>
      <c r="B23" s="8" t="s">
        <v>117</v>
      </c>
      <c r="C23" s="8"/>
      <c r="D23" s="8" t="s">
        <v>118</v>
      </c>
      <c r="E23" s="8" t="s">
        <v>119</v>
      </c>
      <c r="F23" s="7" t="s">
        <v>57</v>
      </c>
      <c r="G23" s="11" t="s">
        <v>120</v>
      </c>
      <c r="H23" s="12"/>
      <c r="I23" s="18">
        <f t="shared" si="0"/>
        <v>0</v>
      </c>
      <c r="J23" s="10">
        <v>254.88</v>
      </c>
    </row>
    <row r="24" ht="23" customHeight="1" spans="1:10">
      <c r="A24" s="7" t="s">
        <v>121</v>
      </c>
      <c r="B24" s="8" t="s">
        <v>122</v>
      </c>
      <c r="C24" s="8"/>
      <c r="D24" s="8" t="s">
        <v>123</v>
      </c>
      <c r="E24" s="8" t="s">
        <v>124</v>
      </c>
      <c r="F24" s="7" t="s">
        <v>63</v>
      </c>
      <c r="G24" s="13" t="s">
        <v>125</v>
      </c>
      <c r="H24" s="12"/>
      <c r="I24" s="18">
        <f t="shared" si="0"/>
        <v>0</v>
      </c>
      <c r="J24" s="10">
        <v>142.16</v>
      </c>
    </row>
    <row r="25" ht="42" customHeight="1" spans="1:10">
      <c r="A25" s="7" t="s">
        <v>126</v>
      </c>
      <c r="B25" s="8" t="s">
        <v>127</v>
      </c>
      <c r="C25" s="8"/>
      <c r="D25" s="8" t="s">
        <v>128</v>
      </c>
      <c r="E25" s="8" t="s">
        <v>129</v>
      </c>
      <c r="F25" s="7" t="s">
        <v>93</v>
      </c>
      <c r="G25" s="11" t="s">
        <v>130</v>
      </c>
      <c r="H25" s="12"/>
      <c r="I25" s="18">
        <f t="shared" si="0"/>
        <v>0</v>
      </c>
      <c r="J25" s="10">
        <v>37.76</v>
      </c>
    </row>
    <row r="26" ht="42" customHeight="1" spans="1:10">
      <c r="A26" s="7" t="s">
        <v>131</v>
      </c>
      <c r="B26" s="8" t="s">
        <v>132</v>
      </c>
      <c r="C26" s="8"/>
      <c r="D26" s="8" t="s">
        <v>128</v>
      </c>
      <c r="E26" s="8" t="s">
        <v>133</v>
      </c>
      <c r="F26" s="7" t="s">
        <v>93</v>
      </c>
      <c r="G26" s="11" t="s">
        <v>134</v>
      </c>
      <c r="H26" s="12"/>
      <c r="I26" s="18">
        <f t="shared" si="0"/>
        <v>0</v>
      </c>
      <c r="J26" s="10">
        <v>29.42</v>
      </c>
    </row>
    <row r="27" ht="42" customHeight="1" spans="1:10">
      <c r="A27" s="7" t="s">
        <v>135</v>
      </c>
      <c r="B27" s="8" t="s">
        <v>136</v>
      </c>
      <c r="C27" s="8"/>
      <c r="D27" s="8" t="s">
        <v>128</v>
      </c>
      <c r="E27" s="8" t="s">
        <v>137</v>
      </c>
      <c r="F27" s="7" t="s">
        <v>93</v>
      </c>
      <c r="G27" s="11" t="s">
        <v>138</v>
      </c>
      <c r="H27" s="12"/>
      <c r="I27" s="18">
        <f t="shared" si="0"/>
        <v>0</v>
      </c>
      <c r="J27" s="10">
        <v>16.62</v>
      </c>
    </row>
    <row r="28" ht="42" customHeight="1" spans="1:10">
      <c r="A28" s="7" t="s">
        <v>139</v>
      </c>
      <c r="B28" s="8" t="s">
        <v>140</v>
      </c>
      <c r="C28" s="8"/>
      <c r="D28" s="8" t="s">
        <v>141</v>
      </c>
      <c r="E28" s="8" t="s">
        <v>142</v>
      </c>
      <c r="F28" s="7" t="s">
        <v>63</v>
      </c>
      <c r="G28" s="11" t="s">
        <v>143</v>
      </c>
      <c r="H28" s="12"/>
      <c r="I28" s="18">
        <f t="shared" si="0"/>
        <v>0</v>
      </c>
      <c r="J28" s="10">
        <v>45.62</v>
      </c>
    </row>
    <row r="29" ht="30" customHeight="1" spans="1:10">
      <c r="A29" s="7" t="s">
        <v>144</v>
      </c>
      <c r="B29" s="8" t="s">
        <v>145</v>
      </c>
      <c r="C29" s="8"/>
      <c r="D29" s="8" t="s">
        <v>146</v>
      </c>
      <c r="E29" s="8" t="s">
        <v>147</v>
      </c>
      <c r="F29" s="7" t="s">
        <v>63</v>
      </c>
      <c r="G29" s="11" t="s">
        <v>148</v>
      </c>
      <c r="H29" s="12"/>
      <c r="I29" s="18">
        <f t="shared" si="0"/>
        <v>0</v>
      </c>
      <c r="J29" s="10">
        <v>231.34</v>
      </c>
    </row>
    <row r="30" ht="31" customHeight="1" spans="1:10">
      <c r="A30" s="7" t="s">
        <v>149</v>
      </c>
      <c r="B30" s="8" t="s">
        <v>150</v>
      </c>
      <c r="C30" s="8"/>
      <c r="D30" s="8" t="s">
        <v>151</v>
      </c>
      <c r="E30" s="8" t="s">
        <v>152</v>
      </c>
      <c r="F30" s="7" t="s">
        <v>63</v>
      </c>
      <c r="G30" s="11" t="s">
        <v>153</v>
      </c>
      <c r="H30" s="12"/>
      <c r="I30" s="18">
        <f t="shared" si="0"/>
        <v>0</v>
      </c>
      <c r="J30" s="10">
        <v>206.39</v>
      </c>
    </row>
    <row r="31" ht="33" customHeight="1" spans="1:10">
      <c r="A31" s="7" t="s">
        <v>154</v>
      </c>
      <c r="B31" s="8" t="s">
        <v>155</v>
      </c>
      <c r="C31" s="8"/>
      <c r="D31" s="8" t="s">
        <v>156</v>
      </c>
      <c r="E31" s="8" t="s">
        <v>157</v>
      </c>
      <c r="F31" s="7" t="s">
        <v>63</v>
      </c>
      <c r="G31" s="11" t="s">
        <v>158</v>
      </c>
      <c r="H31" s="12"/>
      <c r="I31" s="18">
        <f t="shared" si="0"/>
        <v>0</v>
      </c>
      <c r="J31" s="10">
        <v>171.68</v>
      </c>
    </row>
    <row r="32" ht="38" customHeight="1" spans="1:10">
      <c r="A32" s="7" t="s">
        <v>159</v>
      </c>
      <c r="B32" s="8" t="s">
        <v>160</v>
      </c>
      <c r="C32" s="8"/>
      <c r="D32" s="8" t="s">
        <v>156</v>
      </c>
      <c r="E32" s="8" t="s">
        <v>161</v>
      </c>
      <c r="F32" s="7" t="s">
        <v>63</v>
      </c>
      <c r="G32" s="11" t="s">
        <v>158</v>
      </c>
      <c r="H32" s="12"/>
      <c r="I32" s="18">
        <f t="shared" si="0"/>
        <v>0</v>
      </c>
      <c r="J32" s="10">
        <v>145.24</v>
      </c>
    </row>
    <row r="33" ht="25" customHeight="1" spans="1:10">
      <c r="A33" s="7" t="s">
        <v>162</v>
      </c>
      <c r="B33" s="8" t="s">
        <v>163</v>
      </c>
      <c r="C33" s="8"/>
      <c r="D33" s="8" t="s">
        <v>164</v>
      </c>
      <c r="E33" s="8" t="s">
        <v>165</v>
      </c>
      <c r="F33" s="7" t="s">
        <v>52</v>
      </c>
      <c r="G33" s="11" t="s">
        <v>166</v>
      </c>
      <c r="H33" s="12"/>
      <c r="I33" s="18">
        <f t="shared" si="0"/>
        <v>0</v>
      </c>
      <c r="J33" s="10">
        <v>1139.05</v>
      </c>
    </row>
    <row r="34" ht="30" customHeight="1" spans="1:10">
      <c r="A34" s="7" t="s">
        <v>167</v>
      </c>
      <c r="B34" s="8" t="s">
        <v>168</v>
      </c>
      <c r="C34" s="8"/>
      <c r="D34" s="8" t="s">
        <v>169</v>
      </c>
      <c r="E34" s="8" t="s">
        <v>170</v>
      </c>
      <c r="F34" s="7" t="s">
        <v>93</v>
      </c>
      <c r="G34" s="11" t="s">
        <v>99</v>
      </c>
      <c r="H34" s="12"/>
      <c r="I34" s="18">
        <f t="shared" si="0"/>
        <v>0</v>
      </c>
      <c r="J34" s="10">
        <v>23.23</v>
      </c>
    </row>
    <row r="35" ht="40" customHeight="1" spans="1:10">
      <c r="A35" s="7" t="s">
        <v>171</v>
      </c>
      <c r="B35" s="8" t="s">
        <v>172</v>
      </c>
      <c r="C35" s="8"/>
      <c r="D35" s="8" t="s">
        <v>173</v>
      </c>
      <c r="E35" s="8" t="s">
        <v>174</v>
      </c>
      <c r="F35" s="7" t="s">
        <v>46</v>
      </c>
      <c r="G35" s="11" t="s">
        <v>175</v>
      </c>
      <c r="H35" s="12"/>
      <c r="I35" s="18">
        <f t="shared" si="0"/>
        <v>0</v>
      </c>
      <c r="J35" s="10">
        <v>136.67</v>
      </c>
    </row>
    <row r="36" ht="30" customHeight="1" spans="1:10">
      <c r="A36" s="7" t="s">
        <v>176</v>
      </c>
      <c r="B36" s="8" t="s">
        <v>177</v>
      </c>
      <c r="C36" s="8"/>
      <c r="D36" s="8" t="s">
        <v>178</v>
      </c>
      <c r="E36" s="8" t="s">
        <v>179</v>
      </c>
      <c r="F36" s="7" t="s">
        <v>57</v>
      </c>
      <c r="G36" s="11" t="s">
        <v>47</v>
      </c>
      <c r="H36" s="12"/>
      <c r="I36" s="18">
        <f t="shared" si="0"/>
        <v>0</v>
      </c>
      <c r="J36" s="10">
        <v>2410.52</v>
      </c>
    </row>
    <row r="37" ht="18" customHeight="1" spans="1:10">
      <c r="A37" s="7" t="s">
        <v>180</v>
      </c>
      <c r="B37" s="8" t="s">
        <v>181</v>
      </c>
      <c r="C37" s="8"/>
      <c r="D37" s="8" t="s">
        <v>182</v>
      </c>
      <c r="E37" s="8" t="s">
        <v>183</v>
      </c>
      <c r="F37" s="7" t="s">
        <v>184</v>
      </c>
      <c r="G37" s="11" t="s">
        <v>185</v>
      </c>
      <c r="H37" s="12"/>
      <c r="I37" s="18">
        <f t="shared" si="0"/>
        <v>0</v>
      </c>
      <c r="J37" s="10">
        <v>3.26</v>
      </c>
    </row>
    <row r="38" ht="18" customHeight="1" spans="1:10">
      <c r="A38" s="7" t="s">
        <v>186</v>
      </c>
      <c r="B38" s="8" t="s">
        <v>187</v>
      </c>
      <c r="C38" s="8"/>
      <c r="D38" s="8" t="s">
        <v>188</v>
      </c>
      <c r="E38" s="8" t="s">
        <v>189</v>
      </c>
      <c r="F38" s="7" t="s">
        <v>190</v>
      </c>
      <c r="G38" s="11" t="s">
        <v>191</v>
      </c>
      <c r="H38" s="12"/>
      <c r="I38" s="18">
        <f t="shared" si="0"/>
        <v>0</v>
      </c>
      <c r="J38" s="10">
        <v>31.88</v>
      </c>
    </row>
    <row r="39" ht="18" customHeight="1" spans="1:10">
      <c r="A39" s="7" t="s">
        <v>192</v>
      </c>
      <c r="B39" s="8" t="s">
        <v>193</v>
      </c>
      <c r="C39" s="8"/>
      <c r="D39" s="8" t="s">
        <v>194</v>
      </c>
      <c r="E39" s="8" t="s">
        <v>195</v>
      </c>
      <c r="F39" s="7" t="s">
        <v>190</v>
      </c>
      <c r="G39" s="11" t="s">
        <v>191</v>
      </c>
      <c r="H39" s="12"/>
      <c r="I39" s="18">
        <f t="shared" si="0"/>
        <v>0</v>
      </c>
      <c r="J39" s="10">
        <v>26</v>
      </c>
    </row>
    <row r="40" ht="24" spans="1:10">
      <c r="A40" s="7" t="s">
        <v>196</v>
      </c>
      <c r="B40" s="8" t="s">
        <v>197</v>
      </c>
      <c r="C40" s="8"/>
      <c r="D40" s="8" t="s">
        <v>198</v>
      </c>
      <c r="E40" s="8" t="s">
        <v>199</v>
      </c>
      <c r="F40" s="7" t="s">
        <v>184</v>
      </c>
      <c r="G40" s="11" t="s">
        <v>200</v>
      </c>
      <c r="H40" s="12"/>
      <c r="I40" s="18">
        <f t="shared" si="0"/>
        <v>0</v>
      </c>
      <c r="J40" s="10">
        <v>39</v>
      </c>
    </row>
    <row r="41" ht="42" customHeight="1" spans="1:10">
      <c r="A41" s="7" t="s">
        <v>201</v>
      </c>
      <c r="B41" s="8" t="s">
        <v>202</v>
      </c>
      <c r="C41" s="8"/>
      <c r="D41" s="8" t="s">
        <v>203</v>
      </c>
      <c r="E41" s="8" t="s">
        <v>204</v>
      </c>
      <c r="F41" s="7" t="s">
        <v>184</v>
      </c>
      <c r="G41" s="11" t="s">
        <v>200</v>
      </c>
      <c r="H41" s="12"/>
      <c r="I41" s="18">
        <f t="shared" si="0"/>
        <v>0</v>
      </c>
      <c r="J41" s="10">
        <v>156.08</v>
      </c>
    </row>
    <row r="42" ht="63" customHeight="1" spans="1:10">
      <c r="A42" s="7" t="s">
        <v>205</v>
      </c>
      <c r="B42" s="8" t="s">
        <v>206</v>
      </c>
      <c r="C42" s="8"/>
      <c r="D42" s="8" t="s">
        <v>207</v>
      </c>
      <c r="E42" s="8" t="s">
        <v>208</v>
      </c>
      <c r="F42" s="7" t="s">
        <v>184</v>
      </c>
      <c r="G42" s="11" t="s">
        <v>166</v>
      </c>
      <c r="H42" s="12"/>
      <c r="I42" s="18">
        <f t="shared" si="0"/>
        <v>0</v>
      </c>
      <c r="J42" s="10">
        <v>115.18</v>
      </c>
    </row>
    <row r="43" ht="23" customHeight="1" spans="1:10">
      <c r="A43" s="7" t="s">
        <v>209</v>
      </c>
      <c r="B43" s="7"/>
      <c r="C43" s="7"/>
      <c r="D43" s="7"/>
      <c r="E43" s="7"/>
      <c r="F43" s="7"/>
      <c r="G43" s="7"/>
      <c r="H43" s="7"/>
      <c r="I43" s="19">
        <f>SUM(I7:I42)</f>
        <v>0</v>
      </c>
      <c r="J43" s="17"/>
    </row>
  </sheetData>
  <sheetProtection password="CF42" sheet="1" objects="1"/>
  <mergeCells count="51">
    <mergeCell ref="A1:I1"/>
    <mergeCell ref="A2:B2"/>
    <mergeCell ref="C2:I2"/>
    <mergeCell ref="H3:I3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43:H43"/>
    <mergeCell ref="A3:A5"/>
    <mergeCell ref="D3:D5"/>
    <mergeCell ref="E3:E5"/>
    <mergeCell ref="F3:F5"/>
    <mergeCell ref="G3:G5"/>
    <mergeCell ref="H4:H5"/>
    <mergeCell ref="I4:I5"/>
    <mergeCell ref="J3:J5"/>
    <mergeCell ref="B3:C5"/>
  </mergeCells>
  <printOptions horizontalCentered="1"/>
  <pageMargins left="0.519444444444444" right="0.519444444444444" top="0.590277777777778" bottom="0.472222222222222" header="0" footer="0"/>
  <pageSetup paperSize="9" scale="81" orientation="portrait" horizontalDpi="600"/>
  <headerFooter>
    <oddFooter>&amp;C第 &amp;P 页，共 &amp;N 页</oddFooter>
  </headerFooter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1" master="" otherUserPermission="visible"/>
  <rangeList sheetStid="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大广高速沿线污水设备保养项目</vt:lpstr>
      <vt:lpstr>大广高速公路（粤境段）吕田中心站污水处理后回用灌溉项目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LT3</dc:creator>
  <cp:lastModifiedBy>黄少彬</cp:lastModifiedBy>
  <dcterms:created xsi:type="dcterms:W3CDTF">2025-04-10T11:59:00Z</dcterms:created>
  <dcterms:modified xsi:type="dcterms:W3CDTF">2025-05-22T08:58:40Z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959D5E8EFFE3458591E4B7F113878A0D_11</vt:lpwstr>
  </property>
  <property fmtid="{D5CDD505-2E9C-101B-9397-08002B2CF9AE}" pid="3" name="KSOProductBuildVer">
    <vt:lpwstr>2052-12.1.0.17827</vt:lpwstr>
  </property>
</Properties>
</file>