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Password="CF42" lockStructure="1"/>
  <bookViews>
    <workbookView windowWidth="27945" windowHeight="12375" firstSheet="1"/>
  </bookViews>
  <sheets>
    <sheet name="汇总表" sheetId="8" r:id="rId1"/>
    <sheet name="100章" sheetId="9" r:id="rId2"/>
    <sheet name="300章" sheetId="1" r:id="rId3"/>
  </sheets>
  <externalReferences>
    <externalReference r:id="rId5"/>
  </externalReferences>
  <definedNames>
    <definedName name="_xlnm.Print_Area" localSheetId="0">汇总表!$A$1:$E$6</definedName>
    <definedName name="WebWps_Link_1" hidden="1">'[1]300章'!#REF!</definedName>
    <definedName name="_xlnm.Print_Area" localSheetId="1">'100章'!$A$1:$H$8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<sst xmlns="http://schemas.openxmlformats.org/spreadsheetml/2006/main" count="69" uniqueCount="51">
  <si>
    <t>工程造价汇总表</t>
  </si>
  <si>
    <t>项目名称：机场高速路面品质提升</t>
  </si>
  <si>
    <t>序  号</t>
  </si>
  <si>
    <t xml:space="preserve">章次 </t>
  </si>
  <si>
    <t>科  目  名  称</t>
  </si>
  <si>
    <t>金额(元)</t>
  </si>
  <si>
    <t>清单 第100章  总则</t>
  </si>
  <si>
    <t>清单 第300章  预防养护</t>
  </si>
  <si>
    <t>合计</t>
  </si>
  <si>
    <t>工程量清单表</t>
  </si>
  <si>
    <t>清单  第100章     总则</t>
  </si>
  <si>
    <t>子目号</t>
  </si>
  <si>
    <t>子目名称</t>
  </si>
  <si>
    <t>单位</t>
  </si>
  <si>
    <t>数量</t>
  </si>
  <si>
    <t>单价（元）</t>
  </si>
  <si>
    <t>合价（元）</t>
  </si>
  <si>
    <t>单价限价（元）</t>
  </si>
  <si>
    <t>备注</t>
  </si>
  <si>
    <t>工程管理</t>
  </si>
  <si>
    <t>102-1</t>
  </si>
  <si>
    <t>安全生产费</t>
  </si>
  <si>
    <t>总额</t>
  </si>
  <si>
    <t>发包人公布的固定金额</t>
  </si>
  <si>
    <t>102-2</t>
  </si>
  <si>
    <t>交通管制（疏导）费</t>
  </si>
  <si>
    <t>项</t>
  </si>
  <si>
    <t>暂定1279678元，最终结算根据交通疏导方案中的人工、设施等投入按实计量，人工、设施等单价参考同路段综合管养单价执行。</t>
  </si>
  <si>
    <t>项目名称: 机场高速路面品质提升</t>
  </si>
  <si>
    <t>工程或费用名称</t>
  </si>
  <si>
    <t>路面工程</t>
  </si>
  <si>
    <t>302-1</t>
  </si>
  <si>
    <t>1.2cm厚高性能超薄磨耗层</t>
  </si>
  <si>
    <t>m2</t>
  </si>
  <si>
    <t>302-2</t>
  </si>
  <si>
    <t>1.5cm厚高性能超薄磨耗层</t>
  </si>
  <si>
    <t>302-3</t>
  </si>
  <si>
    <t>精铣刨6cm厚面层</t>
  </si>
  <si>
    <t>302-4</t>
  </si>
  <si>
    <t>改性沥青粘层</t>
  </si>
  <si>
    <t>302-5</t>
  </si>
  <si>
    <t>6cm厚AC-16改性沥青混合料</t>
  </si>
  <si>
    <t>302-6</t>
  </si>
  <si>
    <t>普通雾封</t>
  </si>
  <si>
    <t>交通工程及沿线设施</t>
  </si>
  <si>
    <t>303-1</t>
  </si>
  <si>
    <t>清除标线</t>
  </si>
  <si>
    <t>303-2</t>
  </si>
  <si>
    <t>热熔反光标线</t>
  </si>
  <si>
    <t>303-3</t>
  </si>
  <si>
    <t>震荡热熔标线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</si>
</sst>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 "/>
    <numFmt numFmtId="177" formatCode="0.00_ "/>
    <numFmt numFmtId="178" formatCode="0.0_ "/>
  </numFmts>
  <fonts count="37">
    <font>
      <sz val="12"/>
      <color indexed="8"/>
      <name val="宋体"/>
      <charset val="134"/>
    </font>
    <font>
      <b/>
      <sz val="20"/>
      <color indexed="8"/>
      <name val="smartSimSun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b/>
      <sz val="20"/>
      <color rgb="FF00000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sz val="11"/>
      <color rgb="FF000000"/>
      <name val="宋体"/>
      <charset val="134"/>
    </font>
    <font>
      <sz val="8"/>
      <color theme="1"/>
      <name val="宋体"/>
      <charset val="134"/>
    </font>
    <font>
      <sz val="11"/>
      <color rgb="FFFF0000"/>
      <name val="宋体"/>
      <charset val="134"/>
    </font>
    <font>
      <sz val="11.35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2" borderId="3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6" applyNumberFormat="0" applyAlignment="0" applyProtection="0">
      <alignment vertical="center"/>
    </xf>
    <xf numFmtId="0" fontId="27" fillId="4" borderId="7" applyNumberFormat="0" applyAlignment="0" applyProtection="0">
      <alignment vertical="center"/>
    </xf>
    <xf numFmtId="0" fontId="28" fillId="4" borderId="6" applyNumberFormat="0" applyAlignment="0" applyProtection="0">
      <alignment vertical="center"/>
    </xf>
    <xf numFmtId="0" fontId="29" fillId="5" borderId="8" applyNumberFormat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44">
    <xf numFmtId="0" fontId="0" fillId="0" borderId="0" xfId="0" applyAlignment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 shrinkToFit="1"/>
    </xf>
    <xf numFmtId="0" fontId="2" fillId="0" borderId="0" xfId="0" applyFont="1" applyAlignment="1" applyProtection="1">
      <alignment horizontal="left" vertical="center" shrinkToFi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shrinkToFit="1"/>
    </xf>
    <xf numFmtId="0" fontId="3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 shrinkToFit="1"/>
    </xf>
    <xf numFmtId="0" fontId="2" fillId="0" borderId="1" xfId="0" applyFont="1" applyBorder="1" applyAlignment="1" applyProtection="1">
      <alignment horizontal="right" vertical="center" shrinkToFit="1"/>
    </xf>
    <xf numFmtId="0" fontId="2" fillId="0" borderId="1" xfId="0" applyNumberFormat="1" applyFont="1" applyBorder="1" applyAlignment="1" applyProtection="1">
      <alignment horizontal="right" vertical="center" shrinkToFit="1"/>
    </xf>
    <xf numFmtId="2" fontId="3" fillId="0" borderId="1" xfId="0" applyNumberFormat="1" applyFont="1" applyFill="1" applyBorder="1" applyAlignment="1" applyProtection="1">
      <alignment horizontal="center" vertical="center" wrapText="1"/>
    </xf>
    <xf numFmtId="2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shrinkToFit="1"/>
    </xf>
    <xf numFmtId="0" fontId="5" fillId="0" borderId="1" xfId="0" applyNumberFormat="1" applyFont="1" applyBorder="1" applyAlignment="1" applyProtection="1">
      <alignment horizontal="center" vertical="center" shrinkToFit="1"/>
    </xf>
    <xf numFmtId="0" fontId="6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0" fontId="6" fillId="0" borderId="0" xfId="0" applyFont="1" applyFill="1" applyProtection="1">
      <alignment vertical="center"/>
    </xf>
    <xf numFmtId="0" fontId="8" fillId="0" borderId="0" xfId="0" applyFont="1" applyFill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right" vertical="center" wrapText="1"/>
    </xf>
    <xf numFmtId="177" fontId="3" fillId="0" borderId="1" xfId="0" applyNumberFormat="1" applyFont="1" applyFill="1" applyBorder="1" applyAlignment="1" applyProtection="1">
      <alignment horizontal="center" vertical="center" shrinkToFit="1"/>
    </xf>
    <xf numFmtId="177" fontId="3" fillId="0" borderId="1" xfId="0" applyNumberFormat="1" applyFont="1" applyFill="1" applyBorder="1" applyAlignment="1" applyProtection="1">
      <alignment horizontal="center" vertical="center" wrapText="1" shrinkToFit="1"/>
    </xf>
    <xf numFmtId="177" fontId="4" fillId="0" borderId="1" xfId="0" applyNumberFormat="1" applyFont="1" applyFill="1" applyBorder="1" applyAlignment="1" applyProtection="1">
      <alignment horizontal="center" vertical="center" shrinkToFit="1"/>
    </xf>
    <xf numFmtId="2" fontId="3" fillId="0" borderId="1" xfId="0" applyNumberFormat="1" applyFont="1" applyFill="1" applyBorder="1" applyAlignment="1" applyProtection="1">
      <alignment vertical="center" wrapText="1"/>
    </xf>
    <xf numFmtId="0" fontId="10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horizontal="center" vertical="center" wrapText="1"/>
    </xf>
    <xf numFmtId="177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Fill="1" applyBorder="1" applyAlignment="1" applyProtection="1">
      <alignment horizontal="center" vertical="center" wrapText="1"/>
    </xf>
    <xf numFmtId="177" fontId="11" fillId="0" borderId="1" xfId="0" applyNumberFormat="1" applyFont="1" applyFill="1" applyBorder="1" applyAlignment="1" applyProtection="1">
      <alignment vertical="center" wrapText="1"/>
    </xf>
    <xf numFmtId="176" fontId="12" fillId="0" borderId="1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15" fillId="0" borderId="0" xfId="0" applyFont="1" applyFill="1" applyAlignment="1" applyProtection="1">
      <alignment vertical="center"/>
    </xf>
    <xf numFmtId="0" fontId="6" fillId="0" borderId="0" xfId="0" applyFont="1" applyProtection="1">
      <alignment vertical="center"/>
    </xf>
    <xf numFmtId="0" fontId="8" fillId="0" borderId="0" xfId="0" applyNumberFormat="1" applyFont="1" applyFill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left" vertical="center" wrapText="1"/>
    </xf>
    <xf numFmtId="0" fontId="16" fillId="0" borderId="0" xfId="0" applyFont="1" applyFill="1" applyAlignment="1" applyProtection="1">
      <alignment vertical="center"/>
    </xf>
    <xf numFmtId="178" fontId="6" fillId="0" borderId="0" xfId="0" applyNumberFormat="1" applyFont="1" applyFill="1" applyAlignment="1" applyProtection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LT3\Desktop\2&#12289;&#22686;&#22825;&#39640;&#36895;2025-2026&#24180;&#24230;&#22303;&#24314;&#20859;&#25252;&#32508;&#21512;&#31649;&#2085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100章"/>
      <sheetName val="200章"/>
      <sheetName val="300章"/>
      <sheetName val="400章"/>
      <sheetName val="500章"/>
      <sheetName val="600章"/>
      <sheetName val="计日工汇总表"/>
      <sheetName val="劳务单价表"/>
      <sheetName val="材料单价表"/>
      <sheetName val="施工机械单价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tabSelected="1" view="pageBreakPreview" zoomScaleNormal="100" workbookViewId="0">
      <selection activeCell="C5" sqref="C5:D5"/>
    </sheetView>
  </sheetViews>
  <sheetFormatPr defaultColWidth="9" defaultRowHeight="13.5" outlineLevelCol="4"/>
  <cols>
    <col min="1" max="1" width="9" style="15"/>
    <col min="2" max="2" width="12.75" style="15" customWidth="1"/>
    <col min="3" max="3" width="9" style="15"/>
    <col min="4" max="4" width="28.75" style="15" customWidth="1"/>
    <col min="5" max="5" width="15.625" style="15" customWidth="1"/>
    <col min="6" max="16384" width="9" style="39"/>
  </cols>
  <sheetData>
    <row r="1" ht="24.75" customHeight="1" spans="1:5">
      <c r="A1" s="40" t="s">
        <v>0</v>
      </c>
      <c r="B1" s="40"/>
      <c r="C1" s="40"/>
      <c r="D1" s="40"/>
      <c r="E1" s="40"/>
    </row>
    <row r="2" ht="22.5" customHeight="1" spans="1:5">
      <c r="A2" s="41" t="s">
        <v>1</v>
      </c>
      <c r="B2" s="41"/>
      <c r="C2" s="41"/>
      <c r="D2" s="41"/>
      <c r="E2" s="41"/>
    </row>
    <row r="3" ht="27" customHeight="1" spans="1:5">
      <c r="A3" s="31" t="s">
        <v>2</v>
      </c>
      <c r="B3" s="31" t="s">
        <v>3</v>
      </c>
      <c r="C3" s="31" t="s">
        <v>4</v>
      </c>
      <c r="D3" s="31"/>
      <c r="E3" s="31" t="s">
        <v>5</v>
      </c>
    </row>
    <row r="4" ht="27" customHeight="1" spans="1:5">
      <c r="A4" s="31">
        <v>1</v>
      </c>
      <c r="B4" s="31">
        <v>100</v>
      </c>
      <c r="C4" s="31" t="s">
        <v>6</v>
      </c>
      <c r="D4" s="31"/>
      <c r="E4" s="12">
        <f>'100章'!F8</f>
        <v>1279678</v>
      </c>
    </row>
    <row r="5" ht="27" customHeight="1" spans="1:5">
      <c r="A5" s="31">
        <v>2</v>
      </c>
      <c r="B5" s="31">
        <v>300</v>
      </c>
      <c r="C5" s="31" t="s">
        <v>7</v>
      </c>
      <c r="D5" s="31"/>
      <c r="E5" s="12">
        <f>'300章'!F15</f>
        <v>0</v>
      </c>
    </row>
    <row r="6" ht="27" customHeight="1" spans="1:5">
      <c r="A6" s="31">
        <v>3</v>
      </c>
      <c r="B6" s="31" t="s">
        <v>8</v>
      </c>
      <c r="C6" s="31"/>
      <c r="D6" s="31"/>
      <c r="E6" s="12">
        <f>E4+E5</f>
        <v>1279678</v>
      </c>
    </row>
    <row r="7" spans="5:5">
      <c r="E7" s="42"/>
    </row>
    <row r="10" spans="5:5">
      <c r="E10" s="43"/>
    </row>
  </sheetData>
  <sheetProtection password="CF42" sheet="1" formatCells="0" insertHyperlinks="0" autoFilter="0" objects="1"/>
  <mergeCells count="6">
    <mergeCell ref="A1:E1"/>
    <mergeCell ref="A2:E2"/>
    <mergeCell ref="C3:D3"/>
    <mergeCell ref="C4:D4"/>
    <mergeCell ref="C5:D5"/>
    <mergeCell ref="B6:D6"/>
  </mergeCells>
  <printOptions horizontalCentered="1"/>
  <pageMargins left="0.590277777777778" right="0.590277777777778" top="0.60625" bottom="0.60625" header="0.196527777777778" footer="0.196527777777778"/>
  <pageSetup paperSize="9" scale="109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2"/>
  <sheetViews>
    <sheetView view="pageBreakPreview" zoomScaleNormal="100" workbookViewId="0">
      <selection activeCell="E7" sqref="E7"/>
    </sheetView>
  </sheetViews>
  <sheetFormatPr defaultColWidth="9" defaultRowHeight="13.5" outlineLevelCol="7"/>
  <cols>
    <col min="1" max="1" width="9.125" style="15" customWidth="1"/>
    <col min="2" max="2" width="20.75" style="15" customWidth="1"/>
    <col min="3" max="3" width="8.25" style="15" customWidth="1"/>
    <col min="4" max="4" width="10.125" style="16" customWidth="1"/>
    <col min="5" max="5" width="10.125" style="15" customWidth="1"/>
    <col min="6" max="6" width="11.25" style="16" customWidth="1"/>
    <col min="7" max="7" width="12.625" style="17" customWidth="1"/>
    <col min="8" max="8" width="22.5" style="15" customWidth="1"/>
    <col min="9" max="16384" width="9" style="18"/>
  </cols>
  <sheetData>
    <row r="1" ht="24.75" customHeight="1" spans="1:8">
      <c r="A1" s="19" t="s">
        <v>9</v>
      </c>
      <c r="B1" s="19"/>
      <c r="C1" s="19"/>
      <c r="D1" s="19"/>
      <c r="E1" s="19"/>
      <c r="F1" s="19"/>
      <c r="G1" s="19"/>
      <c r="H1" s="19"/>
    </row>
    <row r="2" ht="22" customHeight="1" spans="1:7">
      <c r="A2" s="20" t="s">
        <v>1</v>
      </c>
      <c r="B2" s="20"/>
      <c r="C2" s="20"/>
      <c r="D2" s="21"/>
      <c r="E2" s="22"/>
      <c r="F2" s="21"/>
      <c r="G2" s="21"/>
    </row>
    <row r="3" ht="25" customHeight="1" spans="1:8">
      <c r="A3" s="6" t="s">
        <v>10</v>
      </c>
      <c r="B3" s="6"/>
      <c r="C3" s="6"/>
      <c r="D3" s="6"/>
      <c r="E3" s="6"/>
      <c r="F3" s="6"/>
      <c r="G3" s="6"/>
      <c r="H3" s="6"/>
    </row>
    <row r="4" ht="25" customHeight="1" spans="1:8">
      <c r="A4" s="6" t="s">
        <v>11</v>
      </c>
      <c r="B4" s="6" t="s">
        <v>12</v>
      </c>
      <c r="C4" s="6" t="s">
        <v>13</v>
      </c>
      <c r="D4" s="23" t="s">
        <v>14</v>
      </c>
      <c r="E4" s="6" t="s">
        <v>15</v>
      </c>
      <c r="F4" s="24" t="s">
        <v>16</v>
      </c>
      <c r="G4" s="23" t="s">
        <v>17</v>
      </c>
      <c r="H4" s="25" t="s">
        <v>18</v>
      </c>
    </row>
    <row r="5" ht="25" customHeight="1" spans="1:8">
      <c r="A5" s="6">
        <v>102</v>
      </c>
      <c r="B5" s="6" t="s">
        <v>19</v>
      </c>
      <c r="C5" s="6"/>
      <c r="D5" s="10"/>
      <c r="E5" s="26"/>
      <c r="F5" s="12"/>
      <c r="G5" s="27"/>
      <c r="H5" s="28"/>
    </row>
    <row r="6" ht="25" customHeight="1" spans="1:8">
      <c r="A6" s="6" t="s">
        <v>20</v>
      </c>
      <c r="B6" s="6" t="s">
        <v>21</v>
      </c>
      <c r="C6" s="6" t="s">
        <v>22</v>
      </c>
      <c r="D6" s="10">
        <v>1</v>
      </c>
      <c r="E6" s="11"/>
      <c r="F6" s="12">
        <f>ROUND(D6*E6,0)</f>
        <v>0</v>
      </c>
      <c r="G6" s="6"/>
      <c r="H6" s="29" t="s">
        <v>23</v>
      </c>
    </row>
    <row r="7" ht="65" customHeight="1" spans="1:8">
      <c r="A7" s="6" t="s">
        <v>24</v>
      </c>
      <c r="B7" s="6" t="s">
        <v>25</v>
      </c>
      <c r="C7" s="6" t="s">
        <v>26</v>
      </c>
      <c r="D7" s="10">
        <v>1</v>
      </c>
      <c r="E7" s="10">
        <v>1279678</v>
      </c>
      <c r="F7" s="12">
        <f>ROUND(D7*E7,0)</f>
        <v>1279678</v>
      </c>
      <c r="G7" s="30">
        <v>1279678</v>
      </c>
      <c r="H7" s="29" t="s">
        <v>27</v>
      </c>
    </row>
    <row r="8" ht="25" customHeight="1" spans="1:8">
      <c r="A8" s="31"/>
      <c r="B8" s="32" t="s">
        <v>8</v>
      </c>
      <c r="C8" s="32"/>
      <c r="D8" s="33"/>
      <c r="E8" s="34"/>
      <c r="F8" s="35">
        <f>SUM(F5:F7)</f>
        <v>1279678</v>
      </c>
      <c r="G8" s="32"/>
      <c r="H8" s="28"/>
    </row>
    <row r="14" spans="4:4">
      <c r="D14" s="36"/>
    </row>
    <row r="17" spans="4:4">
      <c r="D17" s="36"/>
    </row>
    <row r="18" spans="4:4">
      <c r="D18" s="36"/>
    </row>
    <row r="19" spans="4:4">
      <c r="D19" s="36"/>
    </row>
    <row r="20" spans="4:4">
      <c r="D20" s="37"/>
    </row>
    <row r="201" spans="5:5">
      <c r="E201" s="38"/>
    </row>
    <row r="202" spans="5:5">
      <c r="E202" s="38"/>
    </row>
  </sheetData>
  <sheetProtection password="CF42" sheet="1" formatCells="0" insertHyperlinks="0" autoFilter="0" objects="1"/>
  <mergeCells count="4">
    <mergeCell ref="A1:H1"/>
    <mergeCell ref="A2:G2"/>
    <mergeCell ref="A3:H3"/>
    <mergeCell ref="B8:C8"/>
  </mergeCells>
  <printOptions horizontalCentered="1"/>
  <pageMargins left="0.590277777777778" right="0.590277777777778" top="0.590277777777778" bottom="0.590277777777778" header="0.196527777777778" footer="0.196527777777778"/>
  <pageSetup paperSize="9" scale="81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5"/>
  <sheetViews>
    <sheetView view="pageBreakPreview" zoomScaleNormal="100" workbookViewId="0">
      <selection activeCell="F9" sqref="F9"/>
    </sheetView>
  </sheetViews>
  <sheetFormatPr defaultColWidth="9" defaultRowHeight="14.25" outlineLevelCol="6"/>
  <cols>
    <col min="1" max="1" width="10.25" style="1" customWidth="1"/>
    <col min="2" max="2" width="26.85" style="1" customWidth="1"/>
    <col min="3" max="3" width="7.375" style="1" customWidth="1"/>
    <col min="4" max="6" width="11.625" style="1" customWidth="1"/>
    <col min="7" max="7" width="11.85" style="1" customWidth="1"/>
    <col min="8" max="16384" width="9" style="1"/>
  </cols>
  <sheetData>
    <row r="1" ht="32.95" customHeight="1" spans="1:7">
      <c r="A1" s="2" t="s">
        <v>9</v>
      </c>
      <c r="B1" s="2"/>
      <c r="C1" s="2"/>
      <c r="D1" s="2"/>
      <c r="E1" s="2"/>
      <c r="F1" s="2"/>
      <c r="G1" s="2"/>
    </row>
    <row r="2" ht="16.1" customHeight="1" spans="1:6">
      <c r="A2" s="3" t="s">
        <v>28</v>
      </c>
      <c r="B2" s="3"/>
      <c r="C2" s="3"/>
      <c r="D2" s="3"/>
      <c r="E2" s="3"/>
      <c r="F2" s="3"/>
    </row>
    <row r="3" ht="27.85" customHeight="1" spans="1:7">
      <c r="A3" s="4" t="s">
        <v>11</v>
      </c>
      <c r="B3" s="5" t="s">
        <v>29</v>
      </c>
      <c r="C3" s="6" t="s">
        <v>13</v>
      </c>
      <c r="D3" s="6" t="s">
        <v>14</v>
      </c>
      <c r="E3" s="6" t="s">
        <v>15</v>
      </c>
      <c r="F3" s="6" t="s">
        <v>16</v>
      </c>
      <c r="G3" s="5" t="s">
        <v>17</v>
      </c>
    </row>
    <row r="4" ht="21" customHeight="1" spans="1:7">
      <c r="A4" s="7">
        <v>302</v>
      </c>
      <c r="B4" s="5" t="s">
        <v>30</v>
      </c>
      <c r="C4" s="5"/>
      <c r="D4" s="8"/>
      <c r="E4" s="8"/>
      <c r="F4" s="9"/>
      <c r="G4" s="5"/>
    </row>
    <row r="5" ht="21" customHeight="1" spans="1:7">
      <c r="A5" s="7" t="s">
        <v>31</v>
      </c>
      <c r="B5" s="5" t="s">
        <v>32</v>
      </c>
      <c r="C5" s="5" t="s">
        <v>33</v>
      </c>
      <c r="D5" s="10">
        <v>103950</v>
      </c>
      <c r="E5" s="11"/>
      <c r="F5" s="12">
        <f t="shared" ref="F5:F10" si="0">ROUND(D5*E5,0)</f>
        <v>0</v>
      </c>
      <c r="G5" s="5">
        <v>47.66</v>
      </c>
    </row>
    <row r="6" ht="21" customHeight="1" spans="1:7">
      <c r="A6" s="7" t="s">
        <v>34</v>
      </c>
      <c r="B6" s="5" t="s">
        <v>35</v>
      </c>
      <c r="C6" s="5" t="s">
        <v>33</v>
      </c>
      <c r="D6" s="10">
        <v>550719</v>
      </c>
      <c r="E6" s="11"/>
      <c r="F6" s="12">
        <f t="shared" si="0"/>
        <v>0</v>
      </c>
      <c r="G6" s="5">
        <v>54.97</v>
      </c>
    </row>
    <row r="7" ht="21" customHeight="1" spans="1:7">
      <c r="A7" s="7" t="s">
        <v>36</v>
      </c>
      <c r="B7" s="5" t="s">
        <v>37</v>
      </c>
      <c r="C7" s="5" t="s">
        <v>33</v>
      </c>
      <c r="D7" s="10">
        <v>20431</v>
      </c>
      <c r="E7" s="11"/>
      <c r="F7" s="12">
        <f t="shared" si="0"/>
        <v>0</v>
      </c>
      <c r="G7" s="5">
        <v>13.91</v>
      </c>
    </row>
    <row r="8" ht="21" customHeight="1" spans="1:7">
      <c r="A8" s="7" t="s">
        <v>38</v>
      </c>
      <c r="B8" s="5" t="s">
        <v>39</v>
      </c>
      <c r="C8" s="5" t="s">
        <v>33</v>
      </c>
      <c r="D8" s="10">
        <v>20431</v>
      </c>
      <c r="E8" s="11"/>
      <c r="F8" s="12">
        <f t="shared" si="0"/>
        <v>0</v>
      </c>
      <c r="G8" s="5">
        <v>3.68</v>
      </c>
    </row>
    <row r="9" ht="21" customHeight="1" spans="1:7">
      <c r="A9" s="7" t="s">
        <v>40</v>
      </c>
      <c r="B9" s="5" t="s">
        <v>41</v>
      </c>
      <c r="C9" s="5" t="s">
        <v>33</v>
      </c>
      <c r="D9" s="10">
        <v>20431</v>
      </c>
      <c r="E9" s="11"/>
      <c r="F9" s="12">
        <f t="shared" si="0"/>
        <v>0</v>
      </c>
      <c r="G9" s="5">
        <v>90.76</v>
      </c>
    </row>
    <row r="10" ht="21" customHeight="1" spans="1:7">
      <c r="A10" s="7" t="s">
        <v>42</v>
      </c>
      <c r="B10" s="5" t="s">
        <v>43</v>
      </c>
      <c r="C10" s="5" t="s">
        <v>33</v>
      </c>
      <c r="D10" s="10">
        <v>124699</v>
      </c>
      <c r="E10" s="11"/>
      <c r="F10" s="12">
        <f t="shared" si="0"/>
        <v>0</v>
      </c>
      <c r="G10" s="5">
        <v>12.46</v>
      </c>
    </row>
    <row r="11" ht="21" customHeight="1" spans="1:7">
      <c r="A11" s="7">
        <v>303</v>
      </c>
      <c r="B11" s="5" t="s">
        <v>44</v>
      </c>
      <c r="C11" s="5"/>
      <c r="D11" s="10"/>
      <c r="E11" s="10"/>
      <c r="F11" s="9"/>
      <c r="G11" s="5"/>
    </row>
    <row r="12" ht="21" customHeight="1" spans="1:7">
      <c r="A12" s="7" t="s">
        <v>45</v>
      </c>
      <c r="B12" s="5" t="s">
        <v>46</v>
      </c>
      <c r="C12" s="5" t="s">
        <v>33</v>
      </c>
      <c r="D12" s="10">
        <v>27206</v>
      </c>
      <c r="E12" s="11"/>
      <c r="F12" s="12">
        <f t="shared" ref="F12:F14" si="1">ROUND(D12*E12,0)</f>
        <v>0</v>
      </c>
      <c r="G12" s="5">
        <v>20.55</v>
      </c>
    </row>
    <row r="13" ht="21" customHeight="1" spans="1:7">
      <c r="A13" s="7" t="s">
        <v>47</v>
      </c>
      <c r="B13" s="5" t="s">
        <v>48</v>
      </c>
      <c r="C13" s="5" t="s">
        <v>33</v>
      </c>
      <c r="D13" s="10">
        <v>37610</v>
      </c>
      <c r="E13" s="11"/>
      <c r="F13" s="12">
        <f t="shared" si="1"/>
        <v>0</v>
      </c>
      <c r="G13" s="5">
        <v>52.02</v>
      </c>
    </row>
    <row r="14" ht="21" customHeight="1" spans="1:7">
      <c r="A14" s="7" t="s">
        <v>49</v>
      </c>
      <c r="B14" s="5" t="s">
        <v>50</v>
      </c>
      <c r="C14" s="5" t="s">
        <v>33</v>
      </c>
      <c r="D14" s="10">
        <v>1970</v>
      </c>
      <c r="E14" s="11"/>
      <c r="F14" s="12">
        <f t="shared" si="1"/>
        <v>0</v>
      </c>
      <c r="G14" s="5">
        <v>130.26</v>
      </c>
    </row>
    <row r="15" ht="21" customHeight="1" spans="1:7">
      <c r="A15" s="13"/>
      <c r="B15" s="13" t="s">
        <v>8</v>
      </c>
      <c r="C15" s="13"/>
      <c r="D15" s="13"/>
      <c r="E15" s="13"/>
      <c r="F15" s="14">
        <f>SUM(F5:F14)</f>
        <v>0</v>
      </c>
      <c r="G15" s="5"/>
    </row>
  </sheetData>
  <sheetProtection password="CF42" sheet="1" objects="1"/>
  <mergeCells count="2">
    <mergeCell ref="A1:G1"/>
    <mergeCell ref="A2:F2"/>
  </mergeCells>
  <pageMargins left="0.47" right="0.12" top="0.315" bottom="0.315" header="0" footer="0"/>
  <pageSetup paperSize="9" fitToHeight="0" orientation="portrait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8" master="" otherUserPermission="visible"/>
  <rangeList sheetStid="9" master="" otherUserPermission="visible"/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SmartCost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汇总表</vt:lpstr>
      <vt:lpstr>100章</vt:lpstr>
      <vt:lpstr>300章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SmartCost</dc:creator>
  <cp:lastModifiedBy>黄少彬</cp:lastModifiedBy>
  <dcterms:created xsi:type="dcterms:W3CDTF">2025-04-23T07:15:00Z</dcterms:created>
  <dcterms:modified xsi:type="dcterms:W3CDTF">2025-05-22T01:39:24Z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8354518EFE4C4E74A38ECDACCAA6D4F6_12</vt:lpwstr>
  </property>
  <property fmtid="{D5CDD505-2E9C-101B-9397-08002B2CF9AE}" pid="3" name="KSOProductBuildVer">
    <vt:lpwstr>2052-12.1.0.17827</vt:lpwstr>
  </property>
  <property fmtid="{D5CDD505-2E9C-101B-9397-08002B2CF9AE}" pid="4" name="KSOReadingLayout">
    <vt:bool>true</vt:bool>
  </property>
</Properties>
</file>