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AlgorithmName="SHA-512" workbookHashValue="cOFLZzsr+nQsHEPb1aFlkWreNOX+9GaNjC0y+1mCY1Cc1KFRoRVkjbghu+cI70/+fIMe/h7anZi7NIAZAz/Zpw==" workbookSaltValue="bQn8AK4JqZwEzRKgqXUJpA==" workbookSpinCount="100000" lockStructure="1"/>
  <bookViews>
    <workbookView windowWidth="27945" windowHeight="12375"/>
  </bookViews>
  <sheets>
    <sheet name="固化清单" sheetId="1" r:id="rId1"/>
  </sheets>
  <definedNames>
    <definedName name="_xlnm.Print_Titles" localSheetId="0">固化清单!$1:$3</definedName>
    <definedName name="_xlnm.Print_Area" localSheetId="0">固化清单!$A$1:$H$168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<sst xmlns="http://schemas.openxmlformats.org/spreadsheetml/2006/main" count="514" uniqueCount="357">
  <si>
    <t>工程量清单</t>
  </si>
  <si>
    <t>序号</t>
  </si>
  <si>
    <t>设备名称</t>
  </si>
  <si>
    <t>主要技术指标</t>
  </si>
  <si>
    <t>单位</t>
  </si>
  <si>
    <t>数量</t>
  </si>
  <si>
    <t>单价（元）</t>
  </si>
  <si>
    <t>合价（元）</t>
  </si>
  <si>
    <t>最高单价限价（元）</t>
  </si>
  <si>
    <t>一</t>
  </si>
  <si>
    <t>广州机场高速机场收费站标准化硬件改造</t>
  </si>
  <si>
    <t>409-2-1-5-1-2-11</t>
  </si>
  <si>
    <t>服务器内存条DDR4 16G</t>
  </si>
  <si>
    <t>16G DDR4-2666MHz RDIMM，适配 HPE ProLiant DL580 Gen10型号。</t>
  </si>
  <si>
    <t>条</t>
  </si>
  <si>
    <t>409-2-1-5-1-2-9</t>
  </si>
  <si>
    <t>服务器企业级固态硬盘3.84T</t>
  </si>
  <si>
    <t>实际使用2.5寸数据中心级 SATA SSD 7.68TB硬盘，耐用性不少于20PBW，适配 HPE ProLiant DL580 Gen10型号（含2.5寸盘位、支架）。</t>
  </si>
  <si>
    <t>个</t>
  </si>
  <si>
    <t>409-2-6-7-1-18</t>
  </si>
  <si>
    <t>工业级网络串口服务器</t>
  </si>
  <si>
    <t>串口标准：支持RS-232/485；端口数量：8；接口：建议采用DB9公头，如非DB9公头，则需配备相应连接线；EMS：不低于以下标准：ICE61000-4-2 level 3，ICE61000-4-4 level 3，ICE61000-4-5 level 3；网络接口：RJ45 100M；模式：支持 TCP Server, TCP Client，UDP。</t>
  </si>
  <si>
    <t>套</t>
  </si>
  <si>
    <t>409-2-1-5-4-2-3</t>
  </si>
  <si>
    <t>24口汇聚交换机</t>
  </si>
  <si>
    <t>能够与现有交换机完成数据堆叠聚合工作(现机场站在用站级交换机品牌型号为:华为S5720-36C-EI)</t>
  </si>
  <si>
    <t>台</t>
  </si>
  <si>
    <t>409-2-1-2-11-1</t>
  </si>
  <si>
    <t>治超一体化摄像机(含立柱、补光灯）</t>
  </si>
  <si>
    <t>治超一体化摄像机：满足《高速公路称重检测业务规范和技术要求》；像素：≥500 万像素；防护等级：IP66；图片分辨率：前、后、侧摄像机抓拍图片分辨率不小于 300 万像素；录像：180°全景录像大于 5 秒（分辨率大于 2K）；车辆分离正确率：≥99%；车辆号牌（包含车牌颜色）识别准确率应不小于98％（含港澳单牌车辆车牌识别）；未悬挂号牌的识别率应不小于80％；车型识别正确率：≥99%；轴型识别正确率：≥99%；输出信息（SDK）：车头车侧车尾拼接的全景高清车辆视频、车头大图、车尾大图、车侧全景图、车头及车尾车牌号码和颜色及全景视频录像；通信接口：RJ45；工作温度：-20℃~60℃；相对湿度：20% ～ 90%（无凝结）；MTBF ≥30000h。
含识别软件、立柱及安装配件。</t>
  </si>
  <si>
    <t>409-2-1-5-4-2-1</t>
  </si>
  <si>
    <t>48口接入交换机</t>
  </si>
  <si>
    <r>
      <rPr>
        <sz val="10"/>
        <color rgb="FF000000"/>
        <rFont val="SimSun"/>
        <charset val="134"/>
      </rPr>
      <t>交换机需为华为标准三层交换机，支持网线业务口做堆叠；固定端口：≥48个10/100/1000M Base-T以太网端口，≥4个万兆SFP+光口；管理端口：1个Console口；交换容量≥432Gbps，包转发率≥128Mpps；支持LLDP、静态MAC配置、MAC地址学习数目限制(MAC地址深度最大支持8K)；支持端口镜像和流镜像功能；支持端口聚合；支持端口隔离；支持静态路由；支持IGMP V1/V2/V3 Snooping；支持PIM Snooping；支持组播VLAN；支持基于协议的VLAN；支持基于MAC的VLAN；支持VLAN映射；支持IPv6静态路由、双协议栈；支持IPv6 Ping、IPv6 Telnet、IPv6 SSHv2、IPv6域名解析；支持NTP时钟支持系统工作日志；支持用户分级管理和口令保护；支持SSH，为用户登录提供安全加密通道；支持可控IP地址的FTP登录和口令机制；支持防止ARP、未知组播报文、广播报文、未知单播报文、TTL=1报文、协议报文等攻击功能；支持MAC地址限制；支持IP＋MAC+PORT绑定功能；支持广播报文抑制；工作温度：至少满足0ºC～45ºC；工作湿度：至少满足10%～95%；</t>
    </r>
    <r>
      <rPr>
        <b/>
        <sz val="10"/>
        <color rgb="FF000000"/>
        <rFont val="SimSun"/>
        <charset val="134"/>
      </rPr>
      <t>配置双交流电源</t>
    </r>
  </si>
  <si>
    <t>409-2-1-5-4-7-5</t>
  </si>
  <si>
    <t>单模单芯万兆10KM光模块</t>
  </si>
  <si>
    <t>409-2-1-5-4-8-4</t>
  </si>
  <si>
    <t>千兆级交换机安装调试</t>
  </si>
  <si>
    <t>11套车道级交换机和4套广场收费网、设备网交换机的安装调试</t>
  </si>
  <si>
    <t>409-2-1-5-5-4</t>
  </si>
  <si>
    <t>千兆企业级无线路由器</t>
  </si>
  <si>
    <t>5G CPE</t>
  </si>
  <si>
    <t>409-2-1-5-5-22</t>
  </si>
  <si>
    <t>路由器/AC/吊顶AP安装调试</t>
  </si>
  <si>
    <t>5G CPE的安装调试费</t>
  </si>
  <si>
    <t>409-2-1-5-5-2</t>
  </si>
  <si>
    <t>千兆无线路由器</t>
  </si>
  <si>
    <t>409-2-1-5-5-6</t>
  </si>
  <si>
    <t>409-2-3-8-1-4</t>
  </si>
  <si>
    <t>12芯光缆</t>
  </si>
  <si>
    <t>米</t>
  </si>
  <si>
    <t>409-2-3-8-1-12</t>
  </si>
  <si>
    <t>光纤接续盒/光纤终端盒(12芯以内，不含熔纤）</t>
  </si>
  <si>
    <t>409-2-3-8-1-19</t>
  </si>
  <si>
    <t>光跳线（3-10米）</t>
  </si>
  <si>
    <t>根</t>
  </si>
  <si>
    <t>409-2-3-8-1-22</t>
  </si>
  <si>
    <t>光缆熔芯</t>
  </si>
  <si>
    <t>芯</t>
  </si>
  <si>
    <t>409-2-3-8-1-31</t>
  </si>
  <si>
    <t>12芯以下光缆敷设</t>
  </si>
  <si>
    <t>m</t>
  </si>
  <si>
    <t>409-2-3-8-1-37</t>
  </si>
  <si>
    <t>光缆终端盒安装(不含光缆成端）</t>
  </si>
  <si>
    <t>409-2-3-8-1-39</t>
  </si>
  <si>
    <t>跳线安装</t>
  </si>
  <si>
    <t>409-2-1-5-4-1-2</t>
  </si>
  <si>
    <t>8口千兆交换机</t>
  </si>
  <si>
    <t>409-2-4-5-3-1</t>
  </si>
  <si>
    <t>六类以下网线</t>
  </si>
  <si>
    <t>409-2-1-5-4-4-12</t>
  </si>
  <si>
    <t>综合交换机技术支持</t>
  </si>
  <si>
    <t>机场站交换机环网改造技术支持</t>
  </si>
  <si>
    <t>项</t>
  </si>
  <si>
    <t>409-2-1-5-4-8-5</t>
  </si>
  <si>
    <t>万兆级交换机安装调试</t>
  </si>
  <si>
    <t>409-2-1-1-19-2</t>
  </si>
  <si>
    <t>CPC卡读写器</t>
  </si>
  <si>
    <t>1. 工作频率：13.56MHz±7kHz。
2. 通信距离：天线读写距离 0～100mm，且有效范围内没有盲区；与天线平面间夹角≤80°时，应能正常读写。
3. 读写有效区域内的最小场强：1.5A/m（rms）。
4. 读写有效区域内的最大场强：7.5A/m（rms）。
5. 读写错误率：＜0.001%。
6. MTBF：≥20000h。
7. 工作温度：-35℃～+55℃。
8. 通信接口：应支持 RJ45 网络接口， 可支持 RS232 或 USB 接口。
9. 读写器接口需符合《关于印发＜高速公路联网收费系统优化升级收费站标准化专项试点技术方案＞的函》（交路网函〔2024〕46号）。</t>
  </si>
  <si>
    <t>二</t>
  </si>
  <si>
    <t>广州机场高速机场收费站标准化软件改造</t>
  </si>
  <si>
    <t>需求调研</t>
  </si>
  <si>
    <t>方案解读;参与讨论编制《高速公路联网收费系统优化升级收费站标准化专项试点技术方案》。</t>
  </si>
  <si>
    <t>系统设计</t>
  </si>
  <si>
    <t>业务流程设计，编制《广州机场收费站标准化专项试点细化工程技术方案》。</t>
  </si>
  <si>
    <t>设备控制服务-设备控制</t>
  </si>
  <si>
    <t>依据技术方案，完成技术方案中设备状态监控接口、设备验证接口、设备升级包下载接口、设备初始化接口、控制查询数据帧、上报数据帧的开发适配。</t>
  </si>
  <si>
    <t>设备控制服务-RSU路侧单元接口</t>
  </si>
  <si>
    <t>依据技术方案，完成技术方案中服务端数据帧、RSU路侧单元数据帧的开发适配。</t>
  </si>
  <si>
    <t>设备控制服务-高清车牌图像识别设备接口</t>
  </si>
  <si>
    <t>依据技术方案，完成技术方案中抓拍控制、牌识结果上传、图片字符叠加、视频字符叠加、图片上传、视频播放的开发适配。</t>
  </si>
  <si>
    <t>设备控制服务-车型识别设备接口</t>
  </si>
  <si>
    <t>依据技术方案，完成技术方案中车型识别设备结果上传、图片字符叠加、视频字符叠加、图片上传、视频上传的开发适配。</t>
  </si>
  <si>
    <t>设备控制服务-电动栏杆机接口</t>
  </si>
  <si>
    <t>依据技术方案，完成技术方案中栏杆控制、抬落杆到位信号的开发适配。</t>
  </si>
  <si>
    <t>设备控制服务-车辆检测器接口</t>
  </si>
  <si>
    <t>依据技术方案，完成技术方案中车辆检测器信息上报的开发适配。</t>
  </si>
  <si>
    <t>设备控制服务-信息显示屏接口</t>
  </si>
  <si>
    <t>依据技术方案，完成技术方案中显示控制、清屏的开发适配。</t>
  </si>
  <si>
    <t>设备控制服务-称重设备接口</t>
  </si>
  <si>
    <t>依据技术方案，完成技术方案中称重数据上报、获取最近一笔称重数据的开发适配。</t>
  </si>
  <si>
    <t>设备控制服务-自助发卡/交费设备接口</t>
  </si>
  <si>
    <t>依据技术方案，完成技术方案中倒车信息上报、卡位状态查询、播放提示音、设置界面显示、卡片控制、机械传动控制、按键触发、卡位状态主动上报、按键上报读写器切换控制的开发适配。</t>
  </si>
  <si>
    <t>设备控制服务-非接触IC卡读写器接口</t>
  </si>
  <si>
    <t>依据技术方案，完成技术方案中读写器PSAM初始化、读写器PSAM授权、读写器寻卡、读写器读CPC信息、读写器更新CPC信息、读写器读ETC信息、读写器ETC扣款、读写器重取TAC、读写器PSAM复位的开发适配。</t>
  </si>
  <si>
    <t>设备控制服务-票据打印机接口</t>
  </si>
  <si>
    <t>依据技术方案，完成技术方案中票据打印的开发适配。</t>
  </si>
  <si>
    <t>设备控制服务-摄像枪视频流对接</t>
  </si>
  <si>
    <t>依据技术方案，完成车道视频对接，实现视频流转发的开发适配。</t>
  </si>
  <si>
    <t>设备控制服务-设备监测</t>
  </si>
  <si>
    <t>依据技术方案，完成获取当前系统资源占用情况及设备运行状态，上传监测心跳的开发适配。</t>
  </si>
  <si>
    <t>MTC前端-程序升级功能</t>
  </si>
  <si>
    <t>依据技术方案，实现程序根据上级服务下发信息进行升级。</t>
  </si>
  <si>
    <t>MTC前端-系统界面</t>
  </si>
  <si>
    <t>依据技术方案，实现程序版本号、黑名单版本、费率版本、未上传数据、系统时间等信息展示，车型、车种输入界面改造，ETC卡、CPC卡信息读取后显示信息改造改造，视频展示，功能菜单界面改造，交易列表、交易日志、计重列表展示界面改造，上一辆车信息展示界面改造，金额信息展示界面改造，参数信息查看界面改造，设备状态展示界面改造，情报板设置界面改造，外设重连界面改造。</t>
  </si>
  <si>
    <t>MTC前端-与站级交易服务对接</t>
  </si>
  <si>
    <t>依据技术方案，实现前端启动请求接口、用户登录认证接口、用户登录确认接口、与站级交易服务心跳接口、用户注销接口、OBU入口交易请求接口、OBU入口交易确认接口、OBU出口收费请求接口、OBU出口收费确认接口、CPC入口发卡请求接口、CPC入口发卡确认接口、CPC出口收费请求接口、CPC出口收费确认接口、出口车辆入口信息查询接口、出口特情计费请求接口、出口特情计费确认接口、抓拍图片上传接口、车道抬杆接口、收费站查询接口。</t>
  </si>
  <si>
    <t>MTC前端-混合车道业务流程</t>
  </si>
  <si>
    <t>依据技术方案，实现自助缴费业务流程适配云收费模式，自助发卡业务流程适配云收费模式，混合车道天线交易业务流程，刷CPC卡现金、移动支付交易业务流程，刷ETC卡交易以及刷ETC卡转现金或移动支付业务流程，刷CPC卡转ETC卡支付业务流程，纸券交易，无卡交易业务流程，坏卡交易业务流程，卡成本免除业务流程，补费业务业务流程，补卡业务流程，锁杆业务流程，交易数据冲减以及车辆重新处理业务流程，ETC卡信息读取与显示，车辆引出业务流程，牵引车入口发卡业务流程，超长车处理业务流程，车牌黑名单处理业务流程，车牌灰名单处理业务流程，ETC卡黑名单处理业务流程，班长授权业务业务流程，编辑计重业务流程，入口劝返业务流程，特殊车辆轴数确认业务流程，入口信息清理业务流程，紧急车、军警车业务处理流程，港澳牌车、外籍车业务处理流程，节假日免费处理流程，车队处理流程，绿通车查验处理业务流程。</t>
  </si>
  <si>
    <t>MTC前端-对接外设控制服务</t>
  </si>
  <si>
    <t>依据技术方案，完成维护和站级交易系统及外设控制服务的通信接口、PSAM卡认证接口的开发适配。</t>
  </si>
  <si>
    <t>MTC前端-与远程值守服务对接</t>
  </si>
  <si>
    <t>依据技术方案，实现上传监测心跳，供特情平台监测使用。</t>
  </si>
  <si>
    <t>MTC前端-应急离线收费模式</t>
  </si>
  <si>
    <t>依据技术方案，实现以下内容：
应急离线收费模式提示、启动离线服务；
应急离线收费模式下，与计费服务、名单服务、交易服务接口数据交互；
离线模式下，保持参数更新，同时尽量减少资源占用。</t>
  </si>
  <si>
    <t>外场控制服务-ETC交易流程控制</t>
  </si>
  <si>
    <t>适配车道实际布局，支持3线圈标准化ETC、5线圈前置栏杆机ETC等多种布局，包含ETC车辆队列维护、交易逻辑控制、外设控制，适配云收费模式；
节假日免费模式功能，包括节假日判断逻辑、节假日扣费控制、节假日流水控制等功能，适配云收费模式；
车队模式处理功能，包括车队功能开启、关闭，车队计数、车队流水控制等功能，适配云收费模式；
重复交易流程控制，防止出现同OBU或同车牌不同介质等重复交易的情况，适配云收费模式；
闯关车流程，包括闯关车判断、闯关车报警、闯关流水传输等功能，适配云收费模式；
省内特殊免费车流程，包括粤通卡续期、免费车判断、数据填写、外设控制控制等功能，适配云收费模式。</t>
  </si>
  <si>
    <t>外场控制服务-对接外设控制服务</t>
  </si>
  <si>
    <t>维护和站级交易系统及外设控制服务的通信接口；
接收设备控制服务上传的车牌识别、天线等信息，接收图片数据。</t>
  </si>
  <si>
    <t>外场控制服务-与站级交易服务对接</t>
  </si>
  <si>
    <t>依据技术方案，完成与站级交易服务心跳接口，OBU入口交易请求接口，OBU入口交易确认接口，OBU出口收费请求接口，OBU出口收费确认接口。</t>
  </si>
  <si>
    <t>外场控制服务-与远程值守服务对接</t>
  </si>
  <si>
    <t>上传监测心跳，供特情平台监测使用；
接收远程值守服务的控制指令进行相应操作，包含队列管理、外设控制等。</t>
  </si>
  <si>
    <t>站级交易服务-基础功能</t>
  </si>
  <si>
    <t>实现远程升级；
维护和外场控制服务、岗亭服务、名单服务、计费服务的通信接口。</t>
  </si>
  <si>
    <t>站级交易服务-ETC交易流程</t>
  </si>
  <si>
    <t>依据技术方案，实现以下内容：
ETC交易受理，在此接口中处理重复交易判断、介质有效性判断、称重数据判断、名单判断、特殊车辆判断、特情判断、处理计费服务返回信息；
ETC交易结果受理，ETC交易分省信息结果受理，ETC外设控制，ETC特情车辆上报；
ETC交易共享接口，ETC交易清除入口，ETC车道手动上下班；
匝道预交易完成后，在普通车道放行，适配云收费模式。</t>
  </si>
  <si>
    <t>站级交易服务-MTC交易流程</t>
  </si>
  <si>
    <t>依据技术方案，实现以下内容：
MTC入口交易，在此接口中处理重复交易判断、介质有效性判断、称重数据判断、名单判断、特殊车辆判断、特情判断、处理计费服务返回信息；
MTC出口交易，在此接口中处理重复交易判断、介质有效性判断、称重数据判断、名单判断、特殊车辆判断、特情判断、处理计费服务返回信息；
MTC交易确认、ETC卡信息校验、上班、下班、登录认证；
复式亭数据共享放行。</t>
  </si>
  <si>
    <t>站级交易服务-参数管理</t>
  </si>
  <si>
    <t>依据技术方案实现机构类、车道控制参数、操作员名单参数加载、查询更新。</t>
  </si>
  <si>
    <t>站级交易服务-与名单服务对接</t>
  </si>
  <si>
    <t>依据技术方案实现查询名单服务，验证卡片信息、车牌信息合法性。</t>
  </si>
  <si>
    <t>站级交易服务-数据生成</t>
  </si>
  <si>
    <t>实现数据组装、存储、本地备份、上传等公共功能；
适配本省业务，产生标准化入口CPC卡流水；
适配本省业务，产生标准化入口天线交易流水；
适配本省业务，产生标准化入口纸券流水；
适配本省业务，产生标准化出口CPC卡流水；
适配本省业务，产生标准化出口天线交易流水；
适配本省业务，产生标准化出口纸券流水；
适配本省业务，产生标准化出口无卡、坏卡流水；
适配本省业务，产生标准化承载门架交易等流水；
适配本省业务，产生标准化节假日免费、车队、省内免费车、军警车等特殊交易流水；
交易成功数据Redis共享；
车牌识别图片接收、匹配功能；
产生出入口交易合计数；
产生车道心跳数据；
断网情况下报文本地存储、断网续传。</t>
  </si>
  <si>
    <t>站级交易服务-双活运行</t>
  </si>
  <si>
    <t>keepalive双活部署，在主备切换时平滑处理。</t>
  </si>
  <si>
    <t>站级交易服务-与计费服务对接</t>
  </si>
  <si>
    <t>维护和计费服务的通信接口。</t>
  </si>
  <si>
    <t>站级交易服务-与远程值守服务对接</t>
  </si>
  <si>
    <t>维护和远程值守服务的通信接口；
上传监测心跳，供特情平台监测使用。</t>
  </si>
  <si>
    <t>站级交易服务-与外场控制服务对接</t>
  </si>
  <si>
    <t>维护和外场控制服务的通信接口；
接收外场控制服务交易请求、交易确认、图片等数据。</t>
  </si>
  <si>
    <t>站级交易服务-与岗亭服务对接</t>
  </si>
  <si>
    <t>维护和岗亭服务的通信接口；
接收岗亭服务交易请求、交易确认、图片等数据。</t>
  </si>
  <si>
    <t>计费服务-计费功能</t>
  </si>
  <si>
    <t>为站级交易系统提供计费支撑接口，具备全程通行费计费功能。</t>
  </si>
  <si>
    <t>计费服务-入口站查询功能</t>
  </si>
  <si>
    <t>针对无入口特情业务的跨省车辆，为站级交易系统提供入口信息查询功能。</t>
  </si>
  <si>
    <t>计费服务-计费参数管理</t>
  </si>
  <si>
    <t>费率模块、最小费额参数加载；
费率模块调用、最小费额查询；
新旧参数切换，具备待启用参数预加载功能。</t>
  </si>
  <si>
    <t>计费服务-离线计费功能</t>
  </si>
  <si>
    <t>具备跨平台运行能力，支持降级部署，可部署在车道端的Linux/Windows平台的IP化边缘盒中，当车道和站级网络出现异常时，可以自动启动并切换到车道端的计费服务，进行应急收费。</t>
  </si>
  <si>
    <t>计费服务-双活运行</t>
  </si>
  <si>
    <t>适配负载均衡或微服务注册系统，具备双活运行能力，具备平滑切换能力。</t>
  </si>
  <si>
    <t>名单服务-名单参数管理</t>
  </si>
  <si>
    <t>名单参数加载，兼容sqllite、文本等类型参数；
新旧参数切换。</t>
  </si>
  <si>
    <t>名单服务-双活运行</t>
  </si>
  <si>
    <t>名单服务-对外接口</t>
  </si>
  <si>
    <t>全国名单服务查询接口，接收站级交易服务发起的名单查询请求，并返回查询结果。名单包括状态名单、追缴名单、绿通预约车辆名单、大件运输车辆名单及抢险救灾车辆名单等；
全网车道-收费站数据查询，全网收费站数据查询，发行方信息查询；
班次信息查询，收费员信息查询，节假日免费时段；
危险货物运输限行时间段查询，名单版本查询接口；
保留原有本地加载参数和查询功能；
使用workflow框架，实现多线程并发查询功能，加快查询速度。</t>
  </si>
  <si>
    <t>消息服务-数据传输</t>
  </si>
  <si>
    <t>车道状态MQ队列信息解析； 
车道状态MQ队列信息写入；
5分钟收不到心跳信息，通知sptrans重连MQ。</t>
  </si>
  <si>
    <t>日志管理系统-日志管理</t>
  </si>
  <si>
    <t>岗亭服务、ETC外场控制服务按照技术方案附件2要求打印站级交易系统日志；
搭建日志归集系统和日志分析引擎，定时采集日志，实现日志归集和格式化、查询等功能；
按照最新日志格式与联合电服《车道日志自动化分析系统技术改造方案》要求，分析发现标签数、读标签成功数、读卡成功数、物理失败车辆数、业务拒绝车辆数、可交易标签数、交易成功数、一次交易成功数、远区交易成功数、近区交易成功数、扣款交易成功数、扣费失败数、交易失败（含业务拒绝），并对上述数据做好特殊情况的去重；
按照最新日志格式与联合电服《车道日志自动化分析系统技术改造方案》要求，分析30类不同特情类型和特情出现次数，并对上述数据做好特殊情况的去重；
按照最新日志格式与联合电服《车道日志自动化分析系统技术改造方案》要求，分析天线帧数组异常次数，包含B2~B5错误标签数、B2~B5错误次数、B2-B3耗时、B3-B4耗时、B4-C6/C3耗时、C6-B5耗时，并对上述数据做好特殊情况的去重；
按照最新日志格式与联合电服《车道日志自动化分析系统技术改造方案》要求，分析车道性能数据，包含平均车速、最大车速、平均天线核心交易时间；
按照最新日志格式与联合电服《车道日志自动化分析系统技术改造方案》要求，分析车牌识别数据，包含牌识准确数、牌识捕获数；
按照最新日志格式与联合电服《车道日志自动化分析系统技术改造方案》要求，分析小时车流量；
按照最新日志格式与联合电服《车道日志自动化分析系统技术改造方案》要求，分析地感信息数据；
按照最新日志格式与联合电服《车道日志自动化分析系统技术改造方案》要求，分析车道日志特情明细数据；
将分析数据按照现有的格式在站级数据库生成json文件，通知站级数据转存服务进行缓存和插表。</t>
  </si>
  <si>
    <t>心跳统一处理服务</t>
  </si>
  <si>
    <t>对接名单服务心跳；
对接设备控制服务心跳；
对接数据处理及传输服务心跳；
对接站级交易服务心跳；
对接岗亭服务心跳；
对接视频推流服务心跳；
心跳数据入库。</t>
  </si>
  <si>
    <t>远程值守服务-系统登录</t>
  </si>
  <si>
    <t>用户名、密码验证登录系统。</t>
  </si>
  <si>
    <t>远程值守服务-系统权限管理</t>
  </si>
  <si>
    <t>按照工号分配权限。</t>
  </si>
  <si>
    <t>远程值守服务-广场信息界面</t>
  </si>
  <si>
    <t>广场车道选择；
重点参数版本号展示；
广场车道一览及车道启停状态与上班情况展示；
设备状态监测，实时显示车道设备运行情况；
控制车道队列功能，包含添加/删除首车，首车放行，清空队列；
常用设备控制功能，包含栏杆起落、天线重、情报板控制连等；
展示车道交易状态信息。</t>
  </si>
  <si>
    <t>远程值守服务-车道详情界面-设备控制</t>
  </si>
  <si>
    <t>控制雨棚情报板显示内容和字样颜色；
控制车道重连读卡器、自助发卡机、自助缴费机、移动支付、车牌识别、视频、天线设备；
控制栏杆机抬落。</t>
  </si>
  <si>
    <t>远程值守服务-车道详情界面-系统操作</t>
  </si>
  <si>
    <t>控制车道上/下班；
控制车道切换人工/机器人模式；
控制车道重启。</t>
  </si>
  <si>
    <t>远程值守服务-车道详情界面-车道信息展示</t>
  </si>
  <si>
    <t>车道交易状态实时更新：车牌号、车型、车种、金额展示；
车道费显信息板；
开发视频转流服务，对接转流接口，播放车道视频；
车道信息展示：IP、车道版本号、当班人员、重点参数版本。</t>
  </si>
  <si>
    <t>远程值守服务-车道详情界面-交易信息展示</t>
  </si>
  <si>
    <t>近期交易日志展示； 
近期交易数据展示。</t>
  </si>
  <si>
    <t>远程值守服务-特情记录查询</t>
  </si>
  <si>
    <t>回控信息查询，包含特情回控情况、特情记录等。</t>
  </si>
  <si>
    <t>远程值守服务-主控记录查询</t>
  </si>
  <si>
    <t>提供主控记录查询功能。</t>
  </si>
  <si>
    <t>远程值守服务-入出口交易记录查询</t>
  </si>
  <si>
    <t>交易信息查询，包含历史货车通行二维码查看功能。</t>
  </si>
  <si>
    <t>远程值守服务-运行情况分析</t>
  </si>
  <si>
    <t>包含兜底费率使用率、车牌识别率等。</t>
  </si>
  <si>
    <t>远程值守服务-程序升级功能</t>
  </si>
  <si>
    <t>提供程序包上传、选择升级程序类型、通知待升级程序下载功能。</t>
  </si>
  <si>
    <t>远程值守服务-最小费额查询</t>
  </si>
  <si>
    <t>输入条件包含入口站、出口站、车型等信息，输出信息包含使用ETC优惠和非ETC优惠的金额。</t>
  </si>
  <si>
    <t>远程值守服务-车道特情回控</t>
  </si>
  <si>
    <t>支持多车道同时上送待处理特情数据展示，监控员可根据事件结束时间及特情内容，选择处理；
每条特情事件，入库保存；
计重类特情回控；
无车型、无车牌、重复交易类特情回控；
无入口类特情回控；
提示类特情回控。</t>
  </si>
  <si>
    <t>手持机终端交易系统-安卓APP交易逻辑处理</t>
  </si>
  <si>
    <t>提供用户登录界面，验证用户登录信息；
入口ETC交易，提供入口ETC交易操作界面，调用计费服务接口实现ETC天线交易；
出口ETC交易，提供出口ETC交易操作界面，调用后端接口实现ETC天线交易；
入口CPC交易，提供操作界面，可输入车型、车牌、车种、轴数、计重等信息；
出口刷CPC卡交易，提供操作界面，可输入车型、车牌、车种、轴数、计重等信息，调用后端接口实现刷CPC卡移动支付、现金支付、转ETC卡支付；
出口刷ETC卡交易，提供操作界面，可输入车型、车牌、车种、轴数、计重等信息，调用后端接口实现刷ETC卡、ETC卡余额不足转移动支付；
出口特情收费，提供操作界面，支持无卡、坏卡、纸券、入口选站等业务，调用后端接口实现特情收费；
计重数据查询，根据限载规则判断车辆是否超限；
支持计重编辑功能；
与后端计费服务对接，在交易成功后控制普通车道抬杆；
与后端计费服务对接，根据省中心下发名单，进行车辆黑名单查询；
与后端计费服务对接，根据在线计费规则进行入口信息查询；
支持程序更新；
支持日志上传，方便维护；
支持通用设置，设置后台连接地址等信息；
上传当前系统运行状态；
信息展示，当前登录用户、收费站机构信息、状态名单参数版本等核心信息展示。</t>
  </si>
  <si>
    <t>手持机终端交易系统-安卓APP其他功能</t>
  </si>
  <si>
    <t>交易记录查询；
小班数据统计；
入口信息查询与展示；
用户状态名单查询与展示；
卡片信息读取与清除。</t>
  </si>
  <si>
    <t>手持机终端交易系统-后端服务-交易服务</t>
  </si>
  <si>
    <t>依据技术方案实现标准化以下接口：
ETC 交易受理接口；ETC 交易结果受理接口；ETC 交易分省信息结果受理接口；
ETC 特情车辆上报接口；ETC 交易共享接口接口；ETC 交易清除入口接口；
MTC 入口交易接口；MTC 出口交易接口；MTC 交易确认接口；
ETC 卡信息校验接口；登录认证接口；上班接口；下班接口；
移动支付接口；图片上传接口；程序启动接口；程序关闭接口；
心跳接口；汇总接口；入口站查询接口；
接收APP应用的心跳，监测APP进程存活状态；
httpserver服务管理，包含请求处理、响应生成、错误处理、兼容性和优化；
机构类、操作员名单参数下载、更新、查询等功能；
keepalive双活部署，在主备切换时平滑处理。</t>
  </si>
  <si>
    <t>手持机终端交易系统-后端服务-数据处理服务</t>
  </si>
  <si>
    <t>出入口交易、承载门架交易等数据组装、存储、本地备份、上传功能；
省内免费车、军警车等特殊交易数据装、存储、本地备份、上传功能；
出入口交易合计数、承载门架交易小时汇总本地数据汇总、组装、上传；
参数更新情况、服务运行情况、软件版本、本地IP、校时情况、数据积压情况、交易日志、交易记录、异常报警、外设状态等运行监测数据组装、上传；
部站传输-车道心跳信息组装、上传。</t>
  </si>
  <si>
    <t>手持机终端交易系统-后端服务-流水入库服务</t>
  </si>
  <si>
    <t>处理入口、出口、移动支付、非现金、支付等交易流水；
处理承载门架流水；
处理牌识流水；
处理心跳流水；
处理上下班、班次汇总流水。</t>
  </si>
  <si>
    <t>站省直传服务-入口站车道通行交易流水上传</t>
  </si>
  <si>
    <t>与现行广东省站传输接口进行比对，涉及到字段的增加和删减，需重新组装成标准化所需的json内容并上传，并保障数据传输及时性。</t>
  </si>
  <si>
    <t>站省直传服务-出口站车道通行交易流水上传</t>
  </si>
  <si>
    <t>在现行广东省站传输接口原有expass、othertrans 2个接口基础上增、删字段，合并为1个接口上传，并保障数据传输及时。</t>
  </si>
  <si>
    <t>站省直传服务-入口冲正流水上传</t>
  </si>
  <si>
    <t>现行广东省站传输接口无此接口，需按标准化收费站接口文件要求开发，并保障数据传输及时性。</t>
  </si>
  <si>
    <t>站省直传服务-出口冲正流水上传</t>
  </si>
  <si>
    <t>与现行广东省站传输接口进行比对，涉及到字段的增加和删减，需重新组装成标准化所需的json内容并上传。</t>
  </si>
  <si>
    <t>站省直传服务-车道车牌识别数据上传</t>
  </si>
  <si>
    <t>与现行广东省站传输接口中的vehIdInfo进行比对，涉及到字段的增加和删减，需重新组装成标准化所需的json内容并上传。</t>
  </si>
  <si>
    <t>站省直传服务-入口称重检测数据上传</t>
  </si>
  <si>
    <t>与现行广东省站传输接口enWeightData相比，增加2个字段，并重新组装成标准化所需的json内容并上传。</t>
  </si>
  <si>
    <t>站省直传服务-闯关车通行记录数据上传</t>
  </si>
  <si>
    <t>与现行广东省站传输接口breakPassRecord相比，增加3个字段，需重新组装成标准化所需的json内容并上传。</t>
  </si>
  <si>
    <t>站省直传服务-承载门架交易流水上传</t>
  </si>
  <si>
    <t>与现行广东省站传输接口gantryPassData相比，绝大部分字段一致，需重新组装成标准化所需的json内容并上传。</t>
  </si>
  <si>
    <t>站省直传服务-承载门架车牌识别数据上传</t>
  </si>
  <si>
    <t>与现行广东省站传输接口gantryVehIdInfo相比，涉及到多个字段的增加和删减，需重新组装成标准化所需的json内容并上传。</t>
  </si>
  <si>
    <t>站省直传服务-流水上传监测</t>
  </si>
  <si>
    <t>对上述中上传逻辑变更的流水指标调整其对应的监测逻辑，防止流水滞留。</t>
  </si>
  <si>
    <t>站省直传服务-异常流水定时同步</t>
  </si>
  <si>
    <t>站级对从省中心接收的入口、出口ETC、出口其他、承载门架异常流水信息，并存入异常流水表。</t>
  </si>
  <si>
    <t>站省直传服务-异常流水重传</t>
  </si>
  <si>
    <t>站省直传服务新增流水重传定时任务，将修正后的入口、出口ETC、出口其他、承载门架异常流水按照省中心重传接口重传至省中心。</t>
  </si>
  <si>
    <t>站省直传服务-异常流水重传监测</t>
  </si>
  <si>
    <t>站省监测程序添加监测异常流水修正重传情况，对不及时情况进行及时报警推送。</t>
  </si>
  <si>
    <t>路段参数服务-区域参数下载</t>
  </si>
  <si>
    <t>按照标准化收费站要求对接区域参数下载，并进一步处理各类参数，含入库、备份等。</t>
  </si>
  <si>
    <t>路段参数服务-路段/站参数下载</t>
  </si>
  <si>
    <t>按照标准化收费站要求对接路段/站参数下载，并进一步处理各类参数，含入库、备份等。</t>
  </si>
  <si>
    <t>路段参数服务-最新参数查询接口</t>
  </si>
  <si>
    <t>提供统一的最新参数查询接口，站级服务调用此接口查询最新参数版本号和下载地址。</t>
  </si>
  <si>
    <t>路段参数服务-参数下载接口</t>
  </si>
  <si>
    <t>为收费站参数服务提供统一的参数下载接口用户参数下载。</t>
  </si>
  <si>
    <t>路段参数服务-路段存储服务对接</t>
  </si>
  <si>
    <t>部署和对接存储服务，将下载的参数保存备份。</t>
  </si>
  <si>
    <t>站级参数服务-路段/站参数下载</t>
  </si>
  <si>
    <t>按照标准化收费站要求对接路段/站参数下载，并进一步处理各类参数，含入库、备份、生成cfg文件、参数压缩包等</t>
  </si>
  <si>
    <t>站级参数服务-最新参数查询接口</t>
  </si>
  <si>
    <t>提供统一的最新参数查询接口，车道参数服务调用此接口查询最新参数版本号和下载地址。</t>
  </si>
  <si>
    <t>站级参数服务-站级存储服务部署和对接</t>
  </si>
  <si>
    <t>站级参数服务-云收费系统适配修改</t>
  </si>
  <si>
    <t>修改路段中心参数服务，对云收费系统站点下发Linux版本费率模块，兼容试点收费站新旧系统并存的情况，与云收费系统联调。</t>
  </si>
  <si>
    <t>站级数据接收服务-新入口交易流水组装入库</t>
  </si>
  <si>
    <t>对接新的入口交易报文，将数据入库，同时兼容旧版结构数据入库。</t>
  </si>
  <si>
    <t>站级数据接收服务-新入口冲正流水组装入库</t>
  </si>
  <si>
    <t>对接新版入口冲正报文，将数据入库，同时兼容旧版结构数据入库。</t>
  </si>
  <si>
    <t>站级数据接收服务-新出口现金、ETC流水组装入库</t>
  </si>
  <si>
    <t>对接新的出口交易报文，将数据入库，同时兼容旧版结构数据入库。</t>
  </si>
  <si>
    <t>站级数据接收服务-新出口冲正流水组装入库</t>
  </si>
  <si>
    <t>对接新的出口冲正报文，将数据入库，同时兼容旧版结构数据入库。</t>
  </si>
  <si>
    <t>站级数据接收服务-新闯关车流水组装入库</t>
  </si>
  <si>
    <t>对接新的闯关流水报文，将数据入库，同时兼容旧版结构数据入库。</t>
  </si>
  <si>
    <t>站级数据接收服务-新承载门架流水组装入库</t>
  </si>
  <si>
    <t>对接新的承载门架交易报文，将数据入库，同时兼容旧版结构数据入库。</t>
  </si>
  <si>
    <t>站级数据接收服务-新承载门架牌识流水组装入库</t>
  </si>
  <si>
    <t>对接新的承载门架牌识流水报文，将数据入库，同时兼容旧版结构数据入库。</t>
  </si>
  <si>
    <t>站级数据接收服务-新收费站牌识流水组装入库</t>
  </si>
  <si>
    <t>对接新的牌识流水报文，将数据入库，同时兼容旧版结构数据入库。</t>
  </si>
  <si>
    <t>站级数据接收服务-新入口计重流水组装入库</t>
  </si>
  <si>
    <t>对接新的计重流水报文，将数据入库，同时兼容旧版结构数据入库。</t>
  </si>
  <si>
    <t>站级数据接收服务-新出口工班流水组装入库</t>
  </si>
  <si>
    <t>对接新的入出口工班合计报文。</t>
  </si>
  <si>
    <t>站级数据接收服务-新入口工班流水组装入库</t>
  </si>
  <si>
    <t>对接新的入出口小时合计报文。</t>
  </si>
  <si>
    <t>站级数据接收服务-出口放行流水组装入库</t>
  </si>
  <si>
    <t>新增出口放行流水组装入库模块。</t>
  </si>
  <si>
    <t>站级数据接收服务-入口放行流水组装入库</t>
  </si>
  <si>
    <t>新增入口放行流水组装入库模块。</t>
  </si>
  <si>
    <t>站级数据接收服务-入口小时批次流水汇总</t>
  </si>
  <si>
    <t>新增入口小时流水上传情况汇总、定时汇总每个小时批次入口流水上传省中心的情况。</t>
  </si>
  <si>
    <t>站级数据接收服务-出口小时批次流水汇总</t>
  </si>
  <si>
    <t>新增出口小时流水上传情况汇总、定时汇总每个小时批次出口交易流水上传省中心的情况。</t>
  </si>
  <si>
    <t>站级数据接收服务-牌识日汇总上传</t>
  </si>
  <si>
    <t>新增收费站牌识流水每日上传情况汇总、定时汇总昨日收费站牌识上传省中心的情况。</t>
  </si>
  <si>
    <t>站级数据接收服务-车道心跳数据上传</t>
  </si>
  <si>
    <t>配合车道标准化改造，原车道心跳上传部中心任务迁移至站级数据接收服务，将数据入库，同时兼容旧版结构数据入库。</t>
  </si>
  <si>
    <t>站级数据接收服务-ETC车辆实时过车数据上传</t>
  </si>
  <si>
    <t>配合车道标准化改造，原ETC车辆实时过车上传部中心任务迁移至站级数据接收服务，将数据入库，同时兼容旧版结构数据入库。</t>
  </si>
  <si>
    <t>站级数据接收服务-MTC车辆实时过车数据上传</t>
  </si>
  <si>
    <t>配合车道标准化改造，原MTC车辆实时过车上传部中心任务迁移至站级数据接收服务，将数据入库，同时兼容旧版结构数据入库。</t>
  </si>
  <si>
    <t>站级业务管理系统-入口通行数据查询（标准化）</t>
  </si>
  <si>
    <t>新增入口通行数据查询（标准化）功能。</t>
  </si>
  <si>
    <t>站级业务管理系统-出口通行数据查询（标准化）</t>
  </si>
  <si>
    <t>新增出口通行数据查询（标准化）功能。</t>
  </si>
  <si>
    <t>站级业务管理系统-闯关车通行查询（标准化）</t>
  </si>
  <si>
    <t>新增闯关车通行查询（标准化）功能。</t>
  </si>
  <si>
    <t>站级业务管理系统-入口称重检测数据查询（标准化）</t>
  </si>
  <si>
    <t>新增入口称重检测数据查询（标准化）功能。</t>
  </si>
  <si>
    <t>站级业务管理系统-门架计费扣费交易查询（标准化）</t>
  </si>
  <si>
    <t>新增门架计费扣费交易查询（标准化）功能。</t>
  </si>
  <si>
    <t>站级业务管理系统-数据完整性检查</t>
  </si>
  <si>
    <t>插入车道空工班时，需同步往标准化合计数表增加空工班记录。</t>
  </si>
  <si>
    <t>站级业务管理系统-异常流水修正</t>
  </si>
  <si>
    <t>站级业务前台添加异常流水修正页面，展示入口、出口ETC、出口其他、承载门架所有字段、并根据异常原因供运维人员进行修改流水。</t>
  </si>
  <si>
    <t>联调-内部服务联调</t>
  </si>
  <si>
    <t>名单服务、计费服务、数据传输服务、特情平台、交易服务、参数服务、省站传输服务等各个服务之间业务流程与接口对接验证。</t>
  </si>
  <si>
    <t>联调-设备联调</t>
  </si>
  <si>
    <t>设备接口与控制功能验证。</t>
  </si>
  <si>
    <t>联调-数据联调</t>
  </si>
  <si>
    <t>核对出口交易数据、入口交易数据、承载门架数据、牌识数据、计重数据、班次汇总数据、小时汇总数据数据准确性、完整性、及时性进行验证；
整体交易速度验证、优化；
系统资源消耗跟踪验证、优化；
省站数据传输服务与省中心联调；
参数服务与省中心联调。</t>
  </si>
  <si>
    <t>测试-集成测试、回归测试</t>
  </si>
  <si>
    <t>搭建测试环境，测试系统功能；
集成测试、数据核对；
回归测试；
完成测试报告和操作手册。</t>
  </si>
  <si>
    <t>测试-配合省级单位测试</t>
  </si>
  <si>
    <t>配合省中心进行接口、参数、数据、实车等项目的验证测试。</t>
  </si>
  <si>
    <t>测试-配合部级单位测试</t>
  </si>
  <si>
    <t>配合部级单位进行接口、参数、数据、实车等项目的验证测试。</t>
  </si>
  <si>
    <t>项目管理</t>
  </si>
  <si>
    <t>项目进度管控;项目质量监督;项目沟通协调</t>
  </si>
  <si>
    <t>三</t>
  </si>
  <si>
    <t>广州机场高速机场收费站标准化改造工程检测</t>
  </si>
  <si>
    <t>收费交易系统功能测试-基本功能测试</t>
  </si>
  <si>
    <t>测试被测站级交易系统是否具备车道逻辑控制、车道外设控制和状态反馈的车道控制功能；
测试被测站级交易系统是否具备远程值守功能，是否可以远程处理各种异常车辆；
测试被测站级交易系统的参数管理、名单服务、计费服务等系统服务功能是否正常，是否符合技术方案要求。</t>
  </si>
  <si>
    <t>收费交易系统功能测试-异常处理机制测试</t>
  </si>
  <si>
    <t>测试异常车辆的交易情况和提示信息是否符合技术方案要求。</t>
  </si>
  <si>
    <t>收费交易系统功能测试-部站流水数据测试</t>
  </si>
  <si>
    <t>测试被测站级交易系统的站-部数据传输、数据存储功能是否正常，流水数据是否上传及时；
测试流水数据字段是否符合《费显和清分结算系统优化工程数据传输接口规范》要求；
测试被测站级交易系统是否具备与移动手持终端等其他站级收费系统数据同步功能，移动手持终端交易完成后，站级交易系统是否不能重复交易。</t>
  </si>
  <si>
    <t>收费交易系统功能测试-省站流水数据测试</t>
  </si>
  <si>
    <t>测试被测站级交易系统的站-省数据传输、数据存储功能是否正常，流水数据上传是否及时；
测试流水数据字段是否符合《高速公路联网收费系统优化升级收费站标准化专项试点技术方案附件4省-站联网收费数据传输接口规范》要求；
测试被测站级交易系统是否具备与移动手持终端等其他站级收费系统数据同步功能，移动手持终端交易完成后，站级交易系统是否不能重复交易。</t>
  </si>
  <si>
    <t>收费交易系统功能测试-日志标准化测试</t>
  </si>
  <si>
    <t>测试被测站级交易系统的日志文件分类、内容格式、命名规则、日志分析和展示等是否符合《高速公路联网收费系统优化升级收费站标准化专项试点技术方案附件2站级交易系统日志》要求。</t>
  </si>
  <si>
    <t>收费交易系统功能测试-收费界面标准化测试</t>
  </si>
  <si>
    <t>测试被测站级交易系统收费界面是否符合《高速公路联网收费系统优化升级收费站标准化专项试点技术方案附件1站级交易系统收费界面》要求。</t>
  </si>
  <si>
    <t>收费交易系统功能测试-外设接口协议测试</t>
  </si>
  <si>
    <t>测试被测站级交易系统与相关车道机电设备的接口数据是否符合《高速公路联网收费系统优化升级收费站标准化专项试点技术方案附件3车道设备接口规范》。</t>
  </si>
  <si>
    <t>收费交易系统功能测试-模块接口协议测试</t>
  </si>
  <si>
    <t>测试被测站级交易系统内各模块间的接口数据是否符合《高速公路联网收费系统优化升级收费站标准化专项试点技术方案附件5站级交易系统数据传输接口规范》要求。</t>
  </si>
  <si>
    <t>收费交易系统功能测试-服务模块测试</t>
  </si>
  <si>
    <t>测试被测站级交易系统内各服务模块间的基本功能是否符合技术方案要求，且各服务模块是否具备自启动功能，核心服务模块故障时车道是否禁止收费。</t>
  </si>
  <si>
    <t>收费交易系统功能测试-运行监测测试</t>
  </si>
  <si>
    <t>测试被测站级交易系统是否正常上传软件系统及关键机电设备的运行监测数据，且运行监测数据是否符合技术方案要求。</t>
  </si>
  <si>
    <t>收费交易系统收费车道专项测试-车道基本功能测试</t>
  </si>
  <si>
    <t>测试被测收费车道的混合车道收费功能是否符合技术方案要求；
测试被测收费车道是否具备车辆车牌识别功能、车型识别功能的识别功能；
测试被测出口车道是否具备移动支付功能；
测试被测出口车道是否具备交费凭证打印或电子票据服务功能。</t>
  </si>
  <si>
    <t>收费交易系统收费车道专项测试-车道收费功能测试</t>
  </si>
  <si>
    <t>测试被测收费车道的ETC车辆交易处理功能、CPC车辆交易处理功能、纸券和无通行介质车辆交易处理功能是否正常，交易流程是否正确，生成的流水是否符合相关接口协议；
测试被测入口车道是否具备ETC车辆的清入口信息功能；
测试被测出口车道是否具备重放行功能；
测试被测收费车道是否具备绿通车、大件运输车、抢险救灾车等特殊车辆及预约车辆处理功能并正确生成对应流水。</t>
  </si>
  <si>
    <t>收费交易系统收费车道专项测试-TAC码校验测试</t>
  </si>
  <si>
    <t>测试TAC码计算域是否提取成功并验证通过。</t>
  </si>
  <si>
    <t>收费交易系统收费车道专项测试-DSRC协议符合性测试</t>
  </si>
  <si>
    <t>测试被测收费车道的DSRC协议和交易流程是否符合技术方案要求。</t>
  </si>
  <si>
    <t>收费交易系统收费车道专项测试-DSRC交易时间</t>
  </si>
  <si>
    <t>测试被测站级交易系统的平均DSRC交易时间是否符合技术方案要求。</t>
  </si>
  <si>
    <t>收费管理系统</t>
  </si>
  <si>
    <t>测试所有系统功能是否逻辑正确、操作正常、结果正确，与软件说明书或用户使用手册是否一致并满足收费站标准化试点技术方案等技术方案要求。</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</si>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</sst>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 numFmtId="178" formatCode="0.000"/>
  </numFmts>
  <fonts count="34">
    <font>
      <sz val="11"/>
      <color theme="1"/>
      <name val="宋体"/>
      <charset val="134"/>
      <scheme val="minor"/>
    </font>
    <font>
      <sz val="14"/>
      <color theme="1"/>
      <name val="宋体"/>
      <charset val="134"/>
      <scheme val="minor"/>
    </font>
    <font>
      <b/>
      <sz val="11"/>
      <color theme="1"/>
      <name val="宋体"/>
      <charset val="134"/>
      <scheme val="minor"/>
    </font>
    <font>
      <b/>
      <sz val="20"/>
      <color theme="1"/>
      <name val="宋体"/>
      <charset val="134"/>
      <scheme val="minor"/>
    </font>
    <font>
      <b/>
      <sz val="11"/>
      <name val="宋体"/>
      <charset val="134"/>
      <scheme val="minor"/>
    </font>
    <font>
      <b/>
      <sz val="10"/>
      <name val="宋体"/>
      <charset val="134"/>
      <scheme val="minor"/>
    </font>
    <font>
      <sz val="10"/>
      <name val="SimSun"/>
      <charset val="134"/>
    </font>
    <font>
      <sz val="10"/>
      <name val="宋体"/>
      <charset val="134"/>
      <scheme val="minor"/>
    </font>
    <font>
      <sz val="10"/>
      <color indexed="8"/>
      <name val="宋体"/>
      <charset val="134"/>
      <scheme val="minor"/>
    </font>
    <font>
      <sz val="10"/>
      <name val="宋体"/>
      <charset val="134"/>
    </font>
    <font>
      <sz val="10"/>
      <color rgb="FF000000"/>
      <name val="SimSun"/>
      <charset val="134"/>
    </font>
    <font>
      <sz val="10"/>
      <color theme="1"/>
      <name val="宋体"/>
      <charset val="134"/>
      <scheme val="minor"/>
    </font>
    <font>
      <sz val="10"/>
      <color theme="1"/>
      <name val="SimSun"/>
      <charset val="134"/>
    </font>
    <font>
      <b/>
      <sz val="10"/>
      <color theme="1"/>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0"/>
      <color rgb="FF000000"/>
      <name val="SimSu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10"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1" applyNumberFormat="0" applyFill="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1" fillId="0" borderId="0" applyNumberFormat="0" applyFill="0" applyBorder="0" applyAlignment="0" applyProtection="0">
      <alignment vertical="center"/>
    </xf>
    <xf numFmtId="0" fontId="22" fillId="3" borderId="13" applyNumberFormat="0" applyAlignment="0" applyProtection="0">
      <alignment vertical="center"/>
    </xf>
    <xf numFmtId="0" fontId="23" fillId="4" borderId="14" applyNumberFormat="0" applyAlignment="0" applyProtection="0">
      <alignment vertical="center"/>
    </xf>
    <xf numFmtId="0" fontId="24" fillId="4" borderId="13" applyNumberFormat="0" applyAlignment="0" applyProtection="0">
      <alignment vertical="center"/>
    </xf>
    <xf numFmtId="0" fontId="25" fillId="5" borderId="15" applyNumberFormat="0" applyAlignment="0" applyProtection="0">
      <alignment vertical="center"/>
    </xf>
    <xf numFmtId="0" fontId="26" fillId="0" borderId="16" applyNumberFormat="0" applyFill="0" applyAlignment="0" applyProtection="0">
      <alignment vertical="center"/>
    </xf>
    <xf numFmtId="0" fontId="27" fillId="0" borderId="17"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cellStyleXfs>
  <cellXfs count="45">
    <xf numFmtId="0" fontId="0" fillId="0" borderId="0" xfId="0">
      <alignment vertical="center"/>
    </xf>
    <xf numFmtId="0" fontId="1" fillId="0" borderId="0" xfId="0" applyFont="1" applyProtection="1">
      <alignment vertical="center"/>
    </xf>
    <xf numFmtId="0" fontId="0" fillId="0" borderId="0" xfId="0" applyAlignment="1" applyProtection="1">
      <alignment horizontal="center" vertical="center"/>
    </xf>
    <xf numFmtId="0" fontId="2" fillId="0" borderId="0" xfId="0" applyFont="1" applyProtection="1">
      <alignment vertical="center"/>
    </xf>
    <xf numFmtId="0" fontId="2" fillId="0" borderId="0" xfId="0" applyFont="1" applyAlignment="1" applyProtection="1">
      <alignment horizontal="center" vertical="center"/>
    </xf>
    <xf numFmtId="0" fontId="0" fillId="0" borderId="0" xfId="0" applyAlignment="1" applyProtection="1">
      <alignment horizontal="left" vertical="center"/>
    </xf>
    <xf numFmtId="0" fontId="0" fillId="0" borderId="0" xfId="0" applyProtection="1">
      <alignment vertical="center"/>
    </xf>
    <xf numFmtId="2" fontId="0" fillId="0" borderId="0" xfId="0" applyNumberFormat="1" applyAlignment="1" applyProtection="1">
      <alignment horizontal="center" vertical="center"/>
    </xf>
    <xf numFmtId="0" fontId="3" fillId="0" borderId="1"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0" fontId="4" fillId="0" borderId="4"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2" fontId="4" fillId="0" borderId="5" xfId="0" applyNumberFormat="1" applyFont="1" applyBorder="1" applyAlignment="1" applyProtection="1">
      <alignment horizontal="center" vertical="center" wrapText="1"/>
    </xf>
    <xf numFmtId="0" fontId="2" fillId="0" borderId="5" xfId="0" applyFont="1" applyBorder="1" applyAlignment="1" applyProtection="1">
      <alignment horizontal="center" vertical="center"/>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left" vertical="center" wrapText="1"/>
    </xf>
    <xf numFmtId="0" fontId="5" fillId="0" borderId="7" xfId="0" applyFont="1" applyBorder="1" applyAlignment="1" applyProtection="1">
      <alignment horizontal="center" vertical="center" wrapText="1"/>
    </xf>
    <xf numFmtId="2" fontId="5" fillId="0" borderId="7" xfId="0" applyNumberFormat="1" applyFont="1" applyBorder="1" applyAlignment="1" applyProtection="1">
      <alignment horizontal="center" vertical="center" wrapText="1"/>
    </xf>
    <xf numFmtId="0" fontId="6" fillId="0" borderId="6" xfId="0" applyFont="1" applyBorder="1" applyAlignment="1" applyProtection="1">
      <alignment horizontal="center" vertical="center" wrapText="1"/>
    </xf>
    <xf numFmtId="0" fontId="6" fillId="0" borderId="7" xfId="0" applyFont="1" applyBorder="1" applyAlignment="1" applyProtection="1">
      <alignment horizontal="left" vertical="center" wrapText="1"/>
    </xf>
    <xf numFmtId="0" fontId="7" fillId="0" borderId="7" xfId="0" applyFont="1" applyBorder="1" applyAlignment="1" applyProtection="1">
      <alignment horizontal="left" vertical="center" wrapText="1"/>
    </xf>
    <xf numFmtId="0" fontId="7" fillId="0" borderId="7" xfId="0" applyFont="1" applyBorder="1" applyAlignment="1" applyProtection="1">
      <alignment horizontal="center" vertical="center" wrapText="1"/>
    </xf>
    <xf numFmtId="2" fontId="8" fillId="0" borderId="7" xfId="0" applyNumberFormat="1" applyFont="1" applyBorder="1" applyAlignment="1" applyProtection="1">
      <alignment horizontal="center" vertical="center" wrapText="1"/>
      <protection locked="0"/>
    </xf>
    <xf numFmtId="176" fontId="8" fillId="0" borderId="7" xfId="0" applyNumberFormat="1" applyFont="1" applyBorder="1" applyAlignment="1" applyProtection="1">
      <alignment horizontal="center" vertical="center" wrapText="1"/>
    </xf>
    <xf numFmtId="2" fontId="8" fillId="0" borderId="7" xfId="0" applyNumberFormat="1" applyFont="1" applyBorder="1" applyAlignment="1" applyProtection="1">
      <alignment horizontal="center" vertical="center" wrapText="1"/>
    </xf>
    <xf numFmtId="0" fontId="9" fillId="0" borderId="6" xfId="0" applyFont="1" applyBorder="1" applyAlignment="1" applyProtection="1">
      <alignment horizontal="center" vertical="center" wrapText="1"/>
    </xf>
    <xf numFmtId="0" fontId="9" fillId="0" borderId="7" xfId="0" applyFont="1" applyBorder="1" applyAlignment="1" applyProtection="1">
      <alignment horizontal="left" vertical="center" wrapText="1"/>
    </xf>
    <xf numFmtId="0" fontId="9" fillId="0" borderId="7" xfId="0" applyFont="1" applyBorder="1" applyAlignment="1" applyProtection="1">
      <alignment horizontal="center" vertical="center" wrapText="1"/>
    </xf>
    <xf numFmtId="0" fontId="7" fillId="0" borderId="6" xfId="0" applyFont="1" applyBorder="1" applyAlignment="1" applyProtection="1">
      <alignment horizontal="center" vertical="center" wrapText="1"/>
    </xf>
    <xf numFmtId="0" fontId="7" fillId="0" borderId="7" xfId="0" applyFont="1" applyBorder="1" applyAlignment="1" applyProtection="1">
      <alignment vertical="center" wrapText="1"/>
    </xf>
    <xf numFmtId="0" fontId="10" fillId="0" borderId="7" xfId="0" applyFont="1" applyBorder="1" applyAlignment="1" applyProtection="1">
      <alignment horizontal="left" vertical="center" wrapText="1"/>
    </xf>
    <xf numFmtId="0" fontId="6" fillId="0" borderId="7" xfId="0" applyFont="1" applyBorder="1" applyAlignment="1" applyProtection="1">
      <alignment vertical="center" wrapText="1"/>
    </xf>
    <xf numFmtId="0" fontId="6" fillId="0" borderId="7" xfId="0" applyFont="1" applyBorder="1" applyAlignment="1" applyProtection="1">
      <alignment horizontal="center" vertical="center" wrapText="1"/>
    </xf>
    <xf numFmtId="0" fontId="11" fillId="0" borderId="7" xfId="0" applyFont="1" applyBorder="1" applyAlignment="1" applyProtection="1">
      <alignment horizontal="left" vertical="center"/>
    </xf>
    <xf numFmtId="0" fontId="12" fillId="0" borderId="7" xfId="0" applyFont="1" applyBorder="1" applyAlignment="1" applyProtection="1">
      <alignment horizontal="left" vertical="center"/>
    </xf>
    <xf numFmtId="0" fontId="12" fillId="0" borderId="7" xfId="0" applyFont="1" applyBorder="1" applyAlignment="1" applyProtection="1">
      <alignment horizontal="left" vertical="center" wrapText="1"/>
    </xf>
    <xf numFmtId="177" fontId="6" fillId="0" borderId="7" xfId="0" applyNumberFormat="1" applyFont="1" applyBorder="1" applyAlignment="1" applyProtection="1">
      <alignment horizontal="center" vertical="center" wrapText="1"/>
    </xf>
    <xf numFmtId="2" fontId="6" fillId="0" borderId="6" xfId="0" applyNumberFormat="1" applyFont="1" applyBorder="1" applyAlignment="1" applyProtection="1">
      <alignment horizontal="center" vertical="center" wrapText="1"/>
    </xf>
    <xf numFmtId="0" fontId="0" fillId="0" borderId="0" xfId="0" applyFont="1" applyProtection="1">
      <alignment vertical="center"/>
    </xf>
    <xf numFmtId="178" fontId="6" fillId="0" borderId="6" xfId="0" applyNumberFormat="1" applyFont="1" applyBorder="1" applyAlignment="1" applyProtection="1">
      <alignment horizontal="center" vertical="center" wrapText="1"/>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176" fontId="12" fillId="0" borderId="9" xfId="0" applyNumberFormat="1" applyFont="1" applyBorder="1" applyAlignment="1" applyProtection="1">
      <alignment horizontal="center" vertical="center"/>
    </xf>
    <xf numFmtId="2" fontId="12" fillId="0" borderId="7" xfId="0" applyNumberFormat="1" applyFont="1" applyBorder="1" applyAlignment="1" applyProtection="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68"/>
  <sheetViews>
    <sheetView tabSelected="1" view="pageBreakPreview" zoomScale="85" zoomScaleNormal="115" topLeftCell="A9" workbookViewId="0">
      <selection activeCell="N17" sqref="N17"/>
    </sheetView>
  </sheetViews>
  <sheetFormatPr defaultColWidth="9" defaultRowHeight="13.5"/>
  <cols>
    <col min="1" max="1" width="18.0916666666667" style="4" customWidth="1"/>
    <col min="2" max="2" width="32.8" style="5" customWidth="1"/>
    <col min="3" max="3" width="80.725" style="5" customWidth="1"/>
    <col min="4" max="4" width="9.875" style="6" customWidth="1"/>
    <col min="5" max="5" width="11.5" style="2" customWidth="1"/>
    <col min="6" max="6" width="16.4666666666667" style="2" customWidth="1"/>
    <col min="7" max="7" width="16.4666666666667" style="7" customWidth="1"/>
    <col min="8" max="8" width="20.15" style="7" customWidth="1"/>
    <col min="9" max="9" width="9.375" style="6" hidden="1" customWidth="1"/>
    <col min="10" max="10" width="10.375" style="6" hidden="1" customWidth="1"/>
    <col min="11" max="16384" width="9" style="6"/>
  </cols>
  <sheetData>
    <row r="1" s="1" customFormat="1" ht="46" customHeight="1" spans="1:8">
      <c r="A1" s="8" t="s">
        <v>0</v>
      </c>
      <c r="B1" s="9"/>
      <c r="C1" s="9"/>
      <c r="D1" s="9"/>
      <c r="E1" s="9"/>
      <c r="F1" s="9"/>
      <c r="G1" s="9"/>
      <c r="H1" s="10"/>
    </row>
    <row r="2" s="2" customFormat="1" ht="24.95" customHeight="1" spans="1:8">
      <c r="A2" s="11" t="s">
        <v>1</v>
      </c>
      <c r="B2" s="12" t="s">
        <v>2</v>
      </c>
      <c r="C2" s="12" t="s">
        <v>3</v>
      </c>
      <c r="D2" s="12" t="s">
        <v>4</v>
      </c>
      <c r="E2" s="12" t="s">
        <v>5</v>
      </c>
      <c r="F2" s="12" t="s">
        <v>6</v>
      </c>
      <c r="G2" s="13" t="s">
        <v>7</v>
      </c>
      <c r="H2" s="14" t="s">
        <v>8</v>
      </c>
    </row>
    <row r="3" s="2" customFormat="1" ht="24.95" customHeight="1" spans="1:8">
      <c r="A3" s="15" t="s">
        <v>9</v>
      </c>
      <c r="B3" s="16" t="s">
        <v>10</v>
      </c>
      <c r="C3" s="16"/>
      <c r="D3" s="17"/>
      <c r="E3" s="17"/>
      <c r="F3" s="17"/>
      <c r="G3" s="18"/>
      <c r="H3" s="18"/>
    </row>
    <row r="4" s="3" customFormat="1" ht="26.1" customHeight="1" spans="1:10">
      <c r="A4" s="19" t="s">
        <v>11</v>
      </c>
      <c r="B4" s="20" t="s">
        <v>12</v>
      </c>
      <c r="C4" s="21" t="s">
        <v>13</v>
      </c>
      <c r="D4" s="22" t="s">
        <v>14</v>
      </c>
      <c r="E4" s="22">
        <v>28</v>
      </c>
      <c r="F4" s="23"/>
      <c r="G4" s="24">
        <f>ROUND(E4*F4,0)</f>
        <v>0</v>
      </c>
      <c r="H4" s="25">
        <v>738.65</v>
      </c>
      <c r="I4" s="39">
        <v>890.91</v>
      </c>
      <c r="J4" s="39">
        <f>ROUND(I4*(1-17.09%),2)</f>
        <v>738.65</v>
      </c>
    </row>
    <row r="5" ht="39.95" customHeight="1" spans="1:10">
      <c r="A5" s="26" t="s">
        <v>15</v>
      </c>
      <c r="B5" s="27" t="s">
        <v>16</v>
      </c>
      <c r="C5" s="21" t="s">
        <v>17</v>
      </c>
      <c r="D5" s="28" t="s">
        <v>18</v>
      </c>
      <c r="E5" s="28">
        <v>8</v>
      </c>
      <c r="F5" s="23"/>
      <c r="G5" s="24">
        <f t="shared" ref="G5:G36" si="0">ROUND(E5*F5,0)</f>
        <v>0</v>
      </c>
      <c r="H5" s="25">
        <v>5472.06</v>
      </c>
      <c r="I5" s="39">
        <v>6600</v>
      </c>
      <c r="J5" s="39">
        <f t="shared" ref="J5:J36" si="1">ROUND(I5*(1-17.09%),2)</f>
        <v>5472.06</v>
      </c>
    </row>
    <row r="6" s="3" customFormat="1" ht="54" customHeight="1" spans="1:10">
      <c r="A6" s="29" t="s">
        <v>19</v>
      </c>
      <c r="B6" s="30" t="s">
        <v>20</v>
      </c>
      <c r="C6" s="21" t="s">
        <v>21</v>
      </c>
      <c r="D6" s="22" t="s">
        <v>22</v>
      </c>
      <c r="E6" s="22">
        <v>4</v>
      </c>
      <c r="F6" s="23"/>
      <c r="G6" s="24">
        <f t="shared" si="0"/>
        <v>0</v>
      </c>
      <c r="H6" s="25">
        <v>663.28</v>
      </c>
      <c r="I6" s="39">
        <v>800</v>
      </c>
      <c r="J6" s="39">
        <f t="shared" si="1"/>
        <v>663.28</v>
      </c>
    </row>
    <row r="7" s="3" customFormat="1" ht="33" customHeight="1" spans="1:10">
      <c r="A7" s="29" t="s">
        <v>23</v>
      </c>
      <c r="B7" s="30" t="s">
        <v>24</v>
      </c>
      <c r="C7" s="21" t="s">
        <v>25</v>
      </c>
      <c r="D7" s="22" t="s">
        <v>26</v>
      </c>
      <c r="E7" s="22">
        <v>1</v>
      </c>
      <c r="F7" s="23"/>
      <c r="G7" s="24">
        <f t="shared" si="0"/>
        <v>0</v>
      </c>
      <c r="H7" s="25">
        <v>15752.9</v>
      </c>
      <c r="I7" s="39">
        <v>19000</v>
      </c>
      <c r="J7" s="39">
        <f t="shared" si="1"/>
        <v>15752.9</v>
      </c>
    </row>
    <row r="8" ht="96" spans="1:10">
      <c r="A8" s="29" t="s">
        <v>27</v>
      </c>
      <c r="B8" s="30" t="s">
        <v>28</v>
      </c>
      <c r="C8" s="21" t="s">
        <v>29</v>
      </c>
      <c r="D8" s="22" t="s">
        <v>22</v>
      </c>
      <c r="E8" s="22">
        <v>2</v>
      </c>
      <c r="F8" s="23"/>
      <c r="G8" s="24">
        <f t="shared" si="0"/>
        <v>0</v>
      </c>
      <c r="H8" s="25">
        <v>22774.61</v>
      </c>
      <c r="I8" s="39">
        <v>27469.08</v>
      </c>
      <c r="J8" s="39">
        <f t="shared" si="1"/>
        <v>22774.61</v>
      </c>
    </row>
    <row r="9" ht="108" spans="1:10">
      <c r="A9" s="29" t="s">
        <v>30</v>
      </c>
      <c r="B9" s="30" t="s">
        <v>31</v>
      </c>
      <c r="C9" s="31" t="s">
        <v>32</v>
      </c>
      <c r="D9" s="22" t="s">
        <v>26</v>
      </c>
      <c r="E9" s="22">
        <v>4</v>
      </c>
      <c r="F9" s="23"/>
      <c r="G9" s="24">
        <f t="shared" si="0"/>
        <v>0</v>
      </c>
      <c r="H9" s="25">
        <v>7688.46</v>
      </c>
      <c r="I9" s="39">
        <v>9273.26</v>
      </c>
      <c r="J9" s="39">
        <f t="shared" si="1"/>
        <v>7688.46</v>
      </c>
    </row>
    <row r="10" spans="1:10">
      <c r="A10" s="19" t="s">
        <v>33</v>
      </c>
      <c r="B10" s="32" t="s">
        <v>34</v>
      </c>
      <c r="C10" s="20"/>
      <c r="D10" s="33" t="s">
        <v>18</v>
      </c>
      <c r="E10" s="33">
        <v>16</v>
      </c>
      <c r="F10" s="23"/>
      <c r="G10" s="24">
        <f t="shared" si="0"/>
        <v>0</v>
      </c>
      <c r="H10" s="25">
        <v>1114.06</v>
      </c>
      <c r="I10" s="39">
        <v>1343.7</v>
      </c>
      <c r="J10" s="39">
        <f t="shared" si="1"/>
        <v>1114.06</v>
      </c>
    </row>
    <row r="11" spans="1:10">
      <c r="A11" s="19" t="s">
        <v>35</v>
      </c>
      <c r="B11" s="32" t="s">
        <v>36</v>
      </c>
      <c r="C11" s="20" t="s">
        <v>37</v>
      </c>
      <c r="D11" s="33" t="s">
        <v>26</v>
      </c>
      <c r="E11" s="33">
        <v>15</v>
      </c>
      <c r="F11" s="23"/>
      <c r="G11" s="24">
        <f t="shared" si="0"/>
        <v>0</v>
      </c>
      <c r="H11" s="25">
        <v>1061.25</v>
      </c>
      <c r="I11" s="39">
        <v>1280</v>
      </c>
      <c r="J11" s="39">
        <f t="shared" si="1"/>
        <v>1061.25</v>
      </c>
    </row>
    <row r="12" spans="1:10">
      <c r="A12" s="29" t="s">
        <v>38</v>
      </c>
      <c r="B12" s="30" t="s">
        <v>39</v>
      </c>
      <c r="C12" s="21" t="s">
        <v>40</v>
      </c>
      <c r="D12" s="22" t="s">
        <v>26</v>
      </c>
      <c r="E12" s="22">
        <v>1</v>
      </c>
      <c r="F12" s="23"/>
      <c r="G12" s="24">
        <f t="shared" si="0"/>
        <v>0</v>
      </c>
      <c r="H12" s="25">
        <v>2126.64</v>
      </c>
      <c r="I12" s="39">
        <v>2565</v>
      </c>
      <c r="J12" s="39">
        <f t="shared" si="1"/>
        <v>2126.64</v>
      </c>
    </row>
    <row r="13" spans="1:10">
      <c r="A13" s="19" t="s">
        <v>41</v>
      </c>
      <c r="B13" s="32" t="s">
        <v>42</v>
      </c>
      <c r="C13" s="20" t="s">
        <v>43</v>
      </c>
      <c r="D13" s="33" t="s">
        <v>26</v>
      </c>
      <c r="E13" s="33">
        <v>1</v>
      </c>
      <c r="F13" s="23"/>
      <c r="G13" s="24">
        <f t="shared" si="0"/>
        <v>0</v>
      </c>
      <c r="H13" s="25">
        <v>349.68</v>
      </c>
      <c r="I13" s="39">
        <v>421.76</v>
      </c>
      <c r="J13" s="39">
        <f t="shared" si="1"/>
        <v>349.68</v>
      </c>
    </row>
    <row r="14" spans="1:10">
      <c r="A14" s="26" t="s">
        <v>44</v>
      </c>
      <c r="B14" s="27" t="s">
        <v>45</v>
      </c>
      <c r="C14" s="34"/>
      <c r="D14" s="28" t="s">
        <v>26</v>
      </c>
      <c r="E14" s="28">
        <v>1</v>
      </c>
      <c r="F14" s="23"/>
      <c r="G14" s="24">
        <f t="shared" si="0"/>
        <v>0</v>
      </c>
      <c r="H14" s="25">
        <v>5372.57</v>
      </c>
      <c r="I14" s="39">
        <v>6480</v>
      </c>
      <c r="J14" s="39">
        <f t="shared" si="1"/>
        <v>5372.57</v>
      </c>
    </row>
    <row r="15" spans="1:10">
      <c r="A15" s="26" t="s">
        <v>46</v>
      </c>
      <c r="B15" s="27" t="s">
        <v>39</v>
      </c>
      <c r="C15" s="34"/>
      <c r="D15" s="28" t="s">
        <v>26</v>
      </c>
      <c r="E15" s="28">
        <v>1</v>
      </c>
      <c r="F15" s="23"/>
      <c r="G15" s="24">
        <f t="shared" si="0"/>
        <v>0</v>
      </c>
      <c r="H15" s="25">
        <v>9513.92</v>
      </c>
      <c r="I15" s="39">
        <v>11475</v>
      </c>
      <c r="J15" s="39">
        <f t="shared" si="1"/>
        <v>9513.92</v>
      </c>
    </row>
    <row r="16" spans="1:10">
      <c r="A16" s="19" t="s">
        <v>47</v>
      </c>
      <c r="B16" s="20" t="s">
        <v>48</v>
      </c>
      <c r="C16" s="21"/>
      <c r="D16" s="33" t="s">
        <v>49</v>
      </c>
      <c r="E16" s="33">
        <v>605</v>
      </c>
      <c r="F16" s="23"/>
      <c r="G16" s="24">
        <f t="shared" si="0"/>
        <v>0</v>
      </c>
      <c r="H16" s="25">
        <v>7.61</v>
      </c>
      <c r="I16" s="39">
        <v>9.18</v>
      </c>
      <c r="J16" s="39">
        <f t="shared" si="1"/>
        <v>7.61</v>
      </c>
    </row>
    <row r="17" ht="24" spans="1:10">
      <c r="A17" s="19" t="s">
        <v>50</v>
      </c>
      <c r="B17" s="20" t="s">
        <v>51</v>
      </c>
      <c r="C17" s="21"/>
      <c r="D17" s="33" t="s">
        <v>18</v>
      </c>
      <c r="E17" s="33">
        <v>4</v>
      </c>
      <c r="F17" s="23"/>
      <c r="G17" s="24">
        <f t="shared" si="0"/>
        <v>0</v>
      </c>
      <c r="H17" s="25">
        <v>235.17</v>
      </c>
      <c r="I17" s="39">
        <v>283.64</v>
      </c>
      <c r="J17" s="39">
        <f t="shared" si="1"/>
        <v>235.17</v>
      </c>
    </row>
    <row r="18" spans="1:10">
      <c r="A18" s="19" t="s">
        <v>52</v>
      </c>
      <c r="B18" s="20" t="s">
        <v>53</v>
      </c>
      <c r="C18" s="21"/>
      <c r="D18" s="33" t="s">
        <v>54</v>
      </c>
      <c r="E18" s="33">
        <v>8</v>
      </c>
      <c r="F18" s="23"/>
      <c r="G18" s="24">
        <f t="shared" si="0"/>
        <v>0</v>
      </c>
      <c r="H18" s="25">
        <v>14.78</v>
      </c>
      <c r="I18" s="39">
        <v>17.83</v>
      </c>
      <c r="J18" s="39">
        <f t="shared" si="1"/>
        <v>14.78</v>
      </c>
    </row>
    <row r="19" spans="1:10">
      <c r="A19" s="19" t="s">
        <v>55</v>
      </c>
      <c r="B19" s="20" t="s">
        <v>56</v>
      </c>
      <c r="C19" s="21"/>
      <c r="D19" s="33" t="s">
        <v>57</v>
      </c>
      <c r="E19" s="33">
        <v>48</v>
      </c>
      <c r="F19" s="23"/>
      <c r="G19" s="24">
        <f t="shared" si="0"/>
        <v>0</v>
      </c>
      <c r="H19" s="25">
        <v>92.75</v>
      </c>
      <c r="I19" s="39">
        <v>111.87</v>
      </c>
      <c r="J19" s="39">
        <f t="shared" si="1"/>
        <v>92.75</v>
      </c>
    </row>
    <row r="20" spans="1:10">
      <c r="A20" s="19" t="s">
        <v>58</v>
      </c>
      <c r="B20" s="20" t="s">
        <v>59</v>
      </c>
      <c r="C20" s="21"/>
      <c r="D20" s="33" t="s">
        <v>60</v>
      </c>
      <c r="E20" s="33">
        <v>605</v>
      </c>
      <c r="F20" s="23"/>
      <c r="G20" s="24">
        <f t="shared" si="0"/>
        <v>0</v>
      </c>
      <c r="H20" s="25">
        <v>4.32</v>
      </c>
      <c r="I20" s="39">
        <v>5.21</v>
      </c>
      <c r="J20" s="39">
        <f t="shared" si="1"/>
        <v>4.32</v>
      </c>
    </row>
    <row r="21" spans="1:10">
      <c r="A21" s="19" t="s">
        <v>61</v>
      </c>
      <c r="B21" s="20" t="s">
        <v>62</v>
      </c>
      <c r="C21" s="34"/>
      <c r="D21" s="33" t="s">
        <v>18</v>
      </c>
      <c r="E21" s="33">
        <v>4</v>
      </c>
      <c r="F21" s="23"/>
      <c r="G21" s="24">
        <f t="shared" si="0"/>
        <v>0</v>
      </c>
      <c r="H21" s="25">
        <v>186.55</v>
      </c>
      <c r="I21" s="39">
        <v>225</v>
      </c>
      <c r="J21" s="39">
        <f t="shared" si="1"/>
        <v>186.55</v>
      </c>
    </row>
    <row r="22" spans="1:10">
      <c r="A22" s="19" t="s">
        <v>63</v>
      </c>
      <c r="B22" s="20" t="s">
        <v>64</v>
      </c>
      <c r="C22" s="34"/>
      <c r="D22" s="33" t="s">
        <v>54</v>
      </c>
      <c r="E22" s="33">
        <v>8</v>
      </c>
      <c r="F22" s="23"/>
      <c r="G22" s="24">
        <f t="shared" si="0"/>
        <v>0</v>
      </c>
      <c r="H22" s="25">
        <v>5.8</v>
      </c>
      <c r="I22" s="39">
        <v>7</v>
      </c>
      <c r="J22" s="39">
        <f t="shared" si="1"/>
        <v>5.8</v>
      </c>
    </row>
    <row r="23" spans="1:10">
      <c r="A23" s="19" t="s">
        <v>65</v>
      </c>
      <c r="B23" s="20" t="s">
        <v>66</v>
      </c>
      <c r="C23" s="34"/>
      <c r="D23" s="33" t="s">
        <v>26</v>
      </c>
      <c r="E23" s="33">
        <v>11</v>
      </c>
      <c r="F23" s="23"/>
      <c r="G23" s="24">
        <f t="shared" si="0"/>
        <v>0</v>
      </c>
      <c r="H23" s="25">
        <v>477.69</v>
      </c>
      <c r="I23" s="39">
        <v>576.16</v>
      </c>
      <c r="J23" s="39">
        <f t="shared" si="1"/>
        <v>477.69</v>
      </c>
    </row>
    <row r="24" spans="1:10">
      <c r="A24" s="19" t="s">
        <v>67</v>
      </c>
      <c r="B24" s="32" t="s">
        <v>68</v>
      </c>
      <c r="C24" s="35"/>
      <c r="D24" s="33" t="s">
        <v>49</v>
      </c>
      <c r="E24" s="33">
        <v>615</v>
      </c>
      <c r="F24" s="23"/>
      <c r="G24" s="24">
        <f t="shared" si="0"/>
        <v>0</v>
      </c>
      <c r="H24" s="25">
        <v>5.91</v>
      </c>
      <c r="I24" s="39">
        <v>7.13</v>
      </c>
      <c r="J24" s="39">
        <f t="shared" si="1"/>
        <v>5.91</v>
      </c>
    </row>
    <row r="25" spans="1:10">
      <c r="A25" s="19" t="s">
        <v>69</v>
      </c>
      <c r="B25" s="32" t="s">
        <v>70</v>
      </c>
      <c r="C25" s="35" t="s">
        <v>71</v>
      </c>
      <c r="D25" s="33" t="s">
        <v>72</v>
      </c>
      <c r="E25" s="33">
        <v>1</v>
      </c>
      <c r="F25" s="23"/>
      <c r="G25" s="24">
        <f t="shared" si="0"/>
        <v>0</v>
      </c>
      <c r="H25" s="25">
        <v>4974.6</v>
      </c>
      <c r="I25" s="39">
        <v>6000</v>
      </c>
      <c r="J25" s="39">
        <f t="shared" si="1"/>
        <v>4974.6</v>
      </c>
    </row>
    <row r="26" spans="1:10">
      <c r="A26" s="19" t="s">
        <v>73</v>
      </c>
      <c r="B26" s="32" t="s">
        <v>74</v>
      </c>
      <c r="C26" s="35" t="s">
        <v>71</v>
      </c>
      <c r="D26" s="33" t="s">
        <v>26</v>
      </c>
      <c r="E26" s="33">
        <v>2</v>
      </c>
      <c r="F26" s="23"/>
      <c r="G26" s="24">
        <f t="shared" si="0"/>
        <v>0</v>
      </c>
      <c r="H26" s="25">
        <v>1724.53</v>
      </c>
      <c r="I26" s="39">
        <v>2080</v>
      </c>
      <c r="J26" s="39">
        <f t="shared" si="1"/>
        <v>1724.53</v>
      </c>
    </row>
    <row r="27" ht="132" spans="1:10">
      <c r="A27" s="19" t="s">
        <v>75</v>
      </c>
      <c r="B27" s="32" t="s">
        <v>76</v>
      </c>
      <c r="C27" s="36" t="s">
        <v>77</v>
      </c>
      <c r="D27" s="33" t="s">
        <v>22</v>
      </c>
      <c r="E27" s="33">
        <v>11</v>
      </c>
      <c r="F27" s="23"/>
      <c r="G27" s="24">
        <f t="shared" si="0"/>
        <v>0</v>
      </c>
      <c r="H27" s="25">
        <v>1658.2</v>
      </c>
      <c r="I27" s="39">
        <v>2000</v>
      </c>
      <c r="J27" s="39">
        <f t="shared" si="1"/>
        <v>1658.2</v>
      </c>
    </row>
    <row r="28" ht="27" customHeight="1" spans="1:10">
      <c r="A28" s="15" t="s">
        <v>78</v>
      </c>
      <c r="B28" s="16" t="s">
        <v>79</v>
      </c>
      <c r="C28" s="16"/>
      <c r="D28" s="33"/>
      <c r="E28" s="33"/>
      <c r="F28" s="37"/>
      <c r="G28" s="24"/>
      <c r="H28" s="37"/>
      <c r="I28" s="39"/>
      <c r="J28" s="39">
        <f t="shared" si="1"/>
        <v>0</v>
      </c>
    </row>
    <row r="29" ht="43" customHeight="1" spans="1:10">
      <c r="A29" s="19">
        <v>2.1</v>
      </c>
      <c r="B29" s="32" t="s">
        <v>80</v>
      </c>
      <c r="C29" s="36" t="s">
        <v>81</v>
      </c>
      <c r="D29" s="33" t="s">
        <v>72</v>
      </c>
      <c r="E29" s="33">
        <v>1</v>
      </c>
      <c r="F29" s="23"/>
      <c r="G29" s="24">
        <f t="shared" si="0"/>
        <v>0</v>
      </c>
      <c r="H29" s="25">
        <v>19706.88</v>
      </c>
      <c r="I29" s="39">
        <v>23769</v>
      </c>
      <c r="J29" s="39">
        <f t="shared" si="1"/>
        <v>19706.88</v>
      </c>
    </row>
    <row r="30" ht="43" customHeight="1" spans="1:10">
      <c r="A30" s="19">
        <v>2.2</v>
      </c>
      <c r="B30" s="32" t="s">
        <v>82</v>
      </c>
      <c r="C30" s="36" t="s">
        <v>83</v>
      </c>
      <c r="D30" s="33" t="s">
        <v>72</v>
      </c>
      <c r="E30" s="33">
        <v>1</v>
      </c>
      <c r="F30" s="23"/>
      <c r="G30" s="24">
        <f t="shared" si="0"/>
        <v>0</v>
      </c>
      <c r="H30" s="25">
        <v>14744.71</v>
      </c>
      <c r="I30" s="39">
        <v>17784</v>
      </c>
      <c r="J30" s="39">
        <f t="shared" si="1"/>
        <v>14744.71</v>
      </c>
    </row>
    <row r="31" ht="43" customHeight="1" spans="1:10">
      <c r="A31" s="19">
        <v>2.3</v>
      </c>
      <c r="B31" s="32" t="s">
        <v>84</v>
      </c>
      <c r="C31" s="36" t="s">
        <v>85</v>
      </c>
      <c r="D31" s="33" t="s">
        <v>72</v>
      </c>
      <c r="E31" s="33">
        <v>1</v>
      </c>
      <c r="F31" s="23"/>
      <c r="G31" s="24">
        <f t="shared" si="0"/>
        <v>0</v>
      </c>
      <c r="H31" s="25">
        <v>13504.17</v>
      </c>
      <c r="I31" s="39">
        <v>16287.75</v>
      </c>
      <c r="J31" s="39">
        <f t="shared" si="1"/>
        <v>13504.17</v>
      </c>
    </row>
    <row r="32" ht="43" customHeight="1" spans="1:10">
      <c r="A32" s="19">
        <v>2.4</v>
      </c>
      <c r="B32" s="32" t="s">
        <v>86</v>
      </c>
      <c r="C32" s="36" t="s">
        <v>87</v>
      </c>
      <c r="D32" s="33" t="s">
        <v>72</v>
      </c>
      <c r="E32" s="33">
        <v>1</v>
      </c>
      <c r="F32" s="23"/>
      <c r="G32" s="24">
        <f t="shared" si="0"/>
        <v>0</v>
      </c>
      <c r="H32" s="25">
        <v>9782.55</v>
      </c>
      <c r="I32" s="39">
        <v>11799</v>
      </c>
      <c r="J32" s="39">
        <f t="shared" si="1"/>
        <v>9782.55</v>
      </c>
    </row>
    <row r="33" ht="43" customHeight="1" spans="1:10">
      <c r="A33" s="19">
        <v>2.5</v>
      </c>
      <c r="B33" s="32" t="s">
        <v>88</v>
      </c>
      <c r="C33" s="36" t="s">
        <v>89</v>
      </c>
      <c r="D33" s="33" t="s">
        <v>72</v>
      </c>
      <c r="E33" s="33">
        <v>1</v>
      </c>
      <c r="F33" s="23"/>
      <c r="G33" s="24">
        <f t="shared" si="0"/>
        <v>0</v>
      </c>
      <c r="H33" s="25">
        <v>14744.71</v>
      </c>
      <c r="I33" s="39">
        <v>17784</v>
      </c>
      <c r="J33" s="39">
        <f t="shared" si="1"/>
        <v>14744.71</v>
      </c>
    </row>
    <row r="34" ht="43" customHeight="1" spans="1:10">
      <c r="A34" s="19">
        <v>2.6</v>
      </c>
      <c r="B34" s="32" t="s">
        <v>90</v>
      </c>
      <c r="C34" s="36" t="s">
        <v>91</v>
      </c>
      <c r="D34" s="33" t="s">
        <v>72</v>
      </c>
      <c r="E34" s="33">
        <v>1</v>
      </c>
      <c r="F34" s="23"/>
      <c r="G34" s="24">
        <f t="shared" si="0"/>
        <v>0</v>
      </c>
      <c r="H34" s="25">
        <v>18466.34</v>
      </c>
      <c r="I34" s="39">
        <v>22272.75</v>
      </c>
      <c r="J34" s="39">
        <f t="shared" si="1"/>
        <v>18466.34</v>
      </c>
    </row>
    <row r="35" ht="43" customHeight="1" spans="1:10">
      <c r="A35" s="19">
        <v>2.7</v>
      </c>
      <c r="B35" s="32" t="s">
        <v>92</v>
      </c>
      <c r="C35" s="36" t="s">
        <v>93</v>
      </c>
      <c r="D35" s="33" t="s">
        <v>72</v>
      </c>
      <c r="E35" s="33">
        <v>1</v>
      </c>
      <c r="F35" s="23"/>
      <c r="G35" s="24">
        <f t="shared" si="0"/>
        <v>0</v>
      </c>
      <c r="H35" s="25">
        <v>4820.39</v>
      </c>
      <c r="I35" s="39">
        <v>5814</v>
      </c>
      <c r="J35" s="39">
        <f t="shared" si="1"/>
        <v>4820.39</v>
      </c>
    </row>
    <row r="36" ht="43" customHeight="1" spans="1:10">
      <c r="A36" s="19">
        <v>2.8</v>
      </c>
      <c r="B36" s="32" t="s">
        <v>94</v>
      </c>
      <c r="C36" s="36" t="s">
        <v>95</v>
      </c>
      <c r="D36" s="33" t="s">
        <v>72</v>
      </c>
      <c r="E36" s="33">
        <v>1</v>
      </c>
      <c r="F36" s="23"/>
      <c r="G36" s="24">
        <f t="shared" si="0"/>
        <v>0</v>
      </c>
      <c r="H36" s="25">
        <v>2339.31</v>
      </c>
      <c r="I36" s="39">
        <v>2821.5</v>
      </c>
      <c r="J36" s="39">
        <f t="shared" si="1"/>
        <v>2339.31</v>
      </c>
    </row>
    <row r="37" ht="43" customHeight="1" spans="1:10">
      <c r="A37" s="19">
        <v>2.9</v>
      </c>
      <c r="B37" s="32" t="s">
        <v>96</v>
      </c>
      <c r="C37" s="36" t="s">
        <v>97</v>
      </c>
      <c r="D37" s="33" t="s">
        <v>72</v>
      </c>
      <c r="E37" s="33">
        <v>1</v>
      </c>
      <c r="F37" s="23"/>
      <c r="G37" s="24">
        <f t="shared" ref="G37:G68" si="2">ROUND(E37*F37,0)</f>
        <v>0</v>
      </c>
      <c r="H37" s="25">
        <v>3579.85</v>
      </c>
      <c r="I37" s="39">
        <v>4317.75</v>
      </c>
      <c r="J37" s="39">
        <f t="shared" ref="J37:J68" si="3">ROUND(I37*(1-17.09%),2)</f>
        <v>3579.85</v>
      </c>
    </row>
    <row r="38" ht="43" customHeight="1" spans="1:10">
      <c r="A38" s="38">
        <v>2.1</v>
      </c>
      <c r="B38" s="32" t="s">
        <v>98</v>
      </c>
      <c r="C38" s="36" t="s">
        <v>99</v>
      </c>
      <c r="D38" s="33" t="s">
        <v>72</v>
      </c>
      <c r="E38" s="33">
        <v>1</v>
      </c>
      <c r="F38" s="23"/>
      <c r="G38" s="24">
        <f t="shared" si="2"/>
        <v>0</v>
      </c>
      <c r="H38" s="25">
        <v>7301.47</v>
      </c>
      <c r="I38" s="39">
        <v>8806.5</v>
      </c>
      <c r="J38" s="39">
        <f t="shared" si="3"/>
        <v>7301.47</v>
      </c>
    </row>
    <row r="39" ht="43" customHeight="1" spans="1:10">
      <c r="A39" s="38">
        <v>2.11</v>
      </c>
      <c r="B39" s="32" t="s">
        <v>100</v>
      </c>
      <c r="C39" s="36" t="s">
        <v>101</v>
      </c>
      <c r="D39" s="33" t="s">
        <v>72</v>
      </c>
      <c r="E39" s="33">
        <v>1</v>
      </c>
      <c r="F39" s="23"/>
      <c r="G39" s="24">
        <f t="shared" si="2"/>
        <v>0</v>
      </c>
      <c r="H39" s="25">
        <v>30871.75</v>
      </c>
      <c r="I39" s="39">
        <v>37235.25</v>
      </c>
      <c r="J39" s="39">
        <f t="shared" si="3"/>
        <v>30871.75</v>
      </c>
    </row>
    <row r="40" ht="43" customHeight="1" spans="1:10">
      <c r="A40" s="38">
        <v>2.12</v>
      </c>
      <c r="B40" s="32" t="s">
        <v>102</v>
      </c>
      <c r="C40" s="36" t="s">
        <v>103</v>
      </c>
      <c r="D40" s="33" t="s">
        <v>72</v>
      </c>
      <c r="E40" s="33">
        <v>1</v>
      </c>
      <c r="F40" s="23"/>
      <c r="G40" s="24">
        <f t="shared" si="2"/>
        <v>0</v>
      </c>
      <c r="H40" s="25">
        <v>12263.63</v>
      </c>
      <c r="I40" s="39">
        <v>14791.5</v>
      </c>
      <c r="J40" s="39">
        <f t="shared" si="3"/>
        <v>12263.63</v>
      </c>
    </row>
    <row r="41" ht="43" customHeight="1" spans="1:10">
      <c r="A41" s="38">
        <v>2.13</v>
      </c>
      <c r="B41" s="32" t="s">
        <v>104</v>
      </c>
      <c r="C41" s="36" t="s">
        <v>105</v>
      </c>
      <c r="D41" s="33" t="s">
        <v>72</v>
      </c>
      <c r="E41" s="33">
        <v>1</v>
      </c>
      <c r="F41" s="23"/>
      <c r="G41" s="24">
        <f t="shared" si="2"/>
        <v>0</v>
      </c>
      <c r="H41" s="25">
        <v>2339.31</v>
      </c>
      <c r="I41" s="39">
        <v>2821.5</v>
      </c>
      <c r="J41" s="39">
        <f t="shared" si="3"/>
        <v>2339.31</v>
      </c>
    </row>
    <row r="42" ht="43" customHeight="1" spans="1:10">
      <c r="A42" s="38">
        <v>2.14</v>
      </c>
      <c r="B42" s="32" t="s">
        <v>106</v>
      </c>
      <c r="C42" s="36" t="s">
        <v>107</v>
      </c>
      <c r="D42" s="33" t="s">
        <v>72</v>
      </c>
      <c r="E42" s="33">
        <v>1</v>
      </c>
      <c r="F42" s="23"/>
      <c r="G42" s="24">
        <f t="shared" si="2"/>
        <v>0</v>
      </c>
      <c r="H42" s="25">
        <v>4820.39</v>
      </c>
      <c r="I42" s="39">
        <v>5814</v>
      </c>
      <c r="J42" s="39">
        <f t="shared" si="3"/>
        <v>4820.39</v>
      </c>
    </row>
    <row r="43" ht="43" customHeight="1" spans="1:10">
      <c r="A43" s="38">
        <v>2.15</v>
      </c>
      <c r="B43" s="32" t="s">
        <v>108</v>
      </c>
      <c r="C43" s="36" t="s">
        <v>109</v>
      </c>
      <c r="D43" s="33" t="s">
        <v>72</v>
      </c>
      <c r="E43" s="33">
        <v>1</v>
      </c>
      <c r="F43" s="23"/>
      <c r="G43" s="24">
        <f t="shared" si="2"/>
        <v>0</v>
      </c>
      <c r="H43" s="25">
        <v>2339.31</v>
      </c>
      <c r="I43" s="39">
        <v>2821.5</v>
      </c>
      <c r="J43" s="39">
        <f t="shared" si="3"/>
        <v>2339.31</v>
      </c>
    </row>
    <row r="44" ht="43" customHeight="1" spans="1:10">
      <c r="A44" s="38">
        <v>2.16</v>
      </c>
      <c r="B44" s="32" t="s">
        <v>110</v>
      </c>
      <c r="C44" s="36" t="s">
        <v>111</v>
      </c>
      <c r="D44" s="33" t="s">
        <v>72</v>
      </c>
      <c r="E44" s="33">
        <v>1</v>
      </c>
      <c r="F44" s="23"/>
      <c r="G44" s="24">
        <f t="shared" si="2"/>
        <v>0</v>
      </c>
      <c r="H44" s="25">
        <v>2339.31</v>
      </c>
      <c r="I44" s="39">
        <v>2821.5</v>
      </c>
      <c r="J44" s="39">
        <f t="shared" si="3"/>
        <v>2339.31</v>
      </c>
    </row>
    <row r="45" ht="62" customHeight="1" spans="1:10">
      <c r="A45" s="38">
        <v>2.17</v>
      </c>
      <c r="B45" s="32" t="s">
        <v>112</v>
      </c>
      <c r="C45" s="36" t="s">
        <v>113</v>
      </c>
      <c r="D45" s="33" t="s">
        <v>72</v>
      </c>
      <c r="E45" s="33">
        <v>1</v>
      </c>
      <c r="F45" s="23"/>
      <c r="G45" s="24">
        <f t="shared" si="2"/>
        <v>0</v>
      </c>
      <c r="H45" s="25">
        <v>27150.12</v>
      </c>
      <c r="I45" s="39">
        <v>32746.5</v>
      </c>
      <c r="J45" s="39">
        <f t="shared" si="3"/>
        <v>27150.12</v>
      </c>
    </row>
    <row r="46" ht="62" customHeight="1" spans="1:10">
      <c r="A46" s="38">
        <v>2.18</v>
      </c>
      <c r="B46" s="32" t="s">
        <v>114</v>
      </c>
      <c r="C46" s="36" t="s">
        <v>115</v>
      </c>
      <c r="D46" s="33" t="s">
        <v>72</v>
      </c>
      <c r="E46" s="33">
        <v>1</v>
      </c>
      <c r="F46" s="23"/>
      <c r="G46" s="24">
        <f t="shared" si="2"/>
        <v>0</v>
      </c>
      <c r="H46" s="25">
        <v>35834.12</v>
      </c>
      <c r="I46" s="39">
        <v>43220.5</v>
      </c>
      <c r="J46" s="39">
        <f t="shared" si="3"/>
        <v>35834.12</v>
      </c>
    </row>
    <row r="47" ht="96" spans="1:10">
      <c r="A47" s="38">
        <v>2.19</v>
      </c>
      <c r="B47" s="32" t="s">
        <v>116</v>
      </c>
      <c r="C47" s="36" t="s">
        <v>117</v>
      </c>
      <c r="D47" s="33" t="s">
        <v>72</v>
      </c>
      <c r="E47" s="33">
        <v>1</v>
      </c>
      <c r="F47" s="23"/>
      <c r="G47" s="24">
        <f t="shared" si="2"/>
        <v>0</v>
      </c>
      <c r="H47" s="25">
        <v>72960.8</v>
      </c>
      <c r="I47" s="39">
        <v>88000</v>
      </c>
      <c r="J47" s="39">
        <f t="shared" si="3"/>
        <v>72960.8</v>
      </c>
    </row>
    <row r="48" ht="61" customHeight="1" spans="1:10">
      <c r="A48" s="38">
        <v>2.2</v>
      </c>
      <c r="B48" s="32" t="s">
        <v>118</v>
      </c>
      <c r="C48" s="36" t="s">
        <v>119</v>
      </c>
      <c r="D48" s="33" t="s">
        <v>72</v>
      </c>
      <c r="E48" s="33">
        <v>1</v>
      </c>
      <c r="F48" s="23"/>
      <c r="G48" s="24">
        <f t="shared" si="2"/>
        <v>0</v>
      </c>
      <c r="H48" s="25">
        <v>7301.47</v>
      </c>
      <c r="I48" s="39">
        <v>8806.5</v>
      </c>
      <c r="J48" s="39">
        <f t="shared" si="3"/>
        <v>7301.47</v>
      </c>
    </row>
    <row r="49" ht="61" customHeight="1" spans="1:10">
      <c r="A49" s="38">
        <v>2.21</v>
      </c>
      <c r="B49" s="32" t="s">
        <v>120</v>
      </c>
      <c r="C49" s="36" t="s">
        <v>121</v>
      </c>
      <c r="D49" s="33" t="s">
        <v>72</v>
      </c>
      <c r="E49" s="33">
        <v>1</v>
      </c>
      <c r="F49" s="23"/>
      <c r="G49" s="24">
        <f t="shared" si="2"/>
        <v>0</v>
      </c>
      <c r="H49" s="25">
        <v>4820.39</v>
      </c>
      <c r="I49" s="39">
        <v>5814</v>
      </c>
      <c r="J49" s="39">
        <f t="shared" si="3"/>
        <v>4820.39</v>
      </c>
    </row>
    <row r="50" ht="61" customHeight="1" spans="1:10">
      <c r="A50" s="38">
        <v>2.22</v>
      </c>
      <c r="B50" s="32" t="s">
        <v>122</v>
      </c>
      <c r="C50" s="36" t="s">
        <v>123</v>
      </c>
      <c r="D50" s="33" t="s">
        <v>72</v>
      </c>
      <c r="E50" s="33">
        <v>1</v>
      </c>
      <c r="F50" s="23"/>
      <c r="G50" s="24">
        <f t="shared" si="2"/>
        <v>0</v>
      </c>
      <c r="H50" s="25">
        <v>17225.8</v>
      </c>
      <c r="I50" s="39">
        <v>20776.5</v>
      </c>
      <c r="J50" s="39">
        <f t="shared" si="3"/>
        <v>17225.8</v>
      </c>
    </row>
    <row r="51" ht="84" spans="1:10">
      <c r="A51" s="38">
        <v>2.23</v>
      </c>
      <c r="B51" s="32" t="s">
        <v>124</v>
      </c>
      <c r="C51" s="36" t="s">
        <v>125</v>
      </c>
      <c r="D51" s="33" t="s">
        <v>72</v>
      </c>
      <c r="E51" s="33">
        <v>1</v>
      </c>
      <c r="F51" s="23"/>
      <c r="G51" s="24">
        <f t="shared" si="2"/>
        <v>0</v>
      </c>
      <c r="H51" s="25">
        <v>35833.91</v>
      </c>
      <c r="I51" s="39">
        <v>43220.25</v>
      </c>
      <c r="J51" s="39">
        <f t="shared" si="3"/>
        <v>35833.91</v>
      </c>
    </row>
    <row r="52" ht="43" customHeight="1" spans="1:10">
      <c r="A52" s="38">
        <v>2.24</v>
      </c>
      <c r="B52" s="32" t="s">
        <v>126</v>
      </c>
      <c r="C52" s="36" t="s">
        <v>127</v>
      </c>
      <c r="D52" s="33" t="s">
        <v>72</v>
      </c>
      <c r="E52" s="33">
        <v>1</v>
      </c>
      <c r="F52" s="23"/>
      <c r="G52" s="24">
        <f t="shared" si="2"/>
        <v>0</v>
      </c>
      <c r="H52" s="25">
        <v>7301.47</v>
      </c>
      <c r="I52" s="39">
        <v>8806.5</v>
      </c>
      <c r="J52" s="39">
        <f t="shared" si="3"/>
        <v>7301.47</v>
      </c>
    </row>
    <row r="53" ht="43" customHeight="1" spans="1:10">
      <c r="A53" s="38">
        <v>2.25</v>
      </c>
      <c r="B53" s="32" t="s">
        <v>128</v>
      </c>
      <c r="C53" s="36" t="s">
        <v>129</v>
      </c>
      <c r="D53" s="33" t="s">
        <v>72</v>
      </c>
      <c r="E53" s="33">
        <v>1</v>
      </c>
      <c r="F53" s="23"/>
      <c r="G53" s="24">
        <f t="shared" si="2"/>
        <v>0</v>
      </c>
      <c r="H53" s="25">
        <v>13504.17</v>
      </c>
      <c r="I53" s="39">
        <v>16287.75</v>
      </c>
      <c r="J53" s="39">
        <f t="shared" si="3"/>
        <v>13504.17</v>
      </c>
    </row>
    <row r="54" ht="43" customHeight="1" spans="1:10">
      <c r="A54" s="38">
        <v>2.26</v>
      </c>
      <c r="B54" s="32" t="s">
        <v>130</v>
      </c>
      <c r="C54" s="36" t="s">
        <v>131</v>
      </c>
      <c r="D54" s="33" t="s">
        <v>72</v>
      </c>
      <c r="E54" s="33">
        <v>1</v>
      </c>
      <c r="F54" s="23"/>
      <c r="G54" s="24">
        <f t="shared" si="2"/>
        <v>0</v>
      </c>
      <c r="H54" s="25">
        <v>7301.47</v>
      </c>
      <c r="I54" s="39">
        <v>8806.5</v>
      </c>
      <c r="J54" s="39">
        <f t="shared" si="3"/>
        <v>7301.47</v>
      </c>
    </row>
    <row r="55" ht="43" customHeight="1" spans="1:10">
      <c r="A55" s="38">
        <v>2.27</v>
      </c>
      <c r="B55" s="32" t="s">
        <v>132</v>
      </c>
      <c r="C55" s="36" t="s">
        <v>133</v>
      </c>
      <c r="D55" s="33" t="s">
        <v>72</v>
      </c>
      <c r="E55" s="33">
        <v>1</v>
      </c>
      <c r="F55" s="23"/>
      <c r="G55" s="24">
        <f t="shared" si="2"/>
        <v>0</v>
      </c>
      <c r="H55" s="25">
        <v>6060.93</v>
      </c>
      <c r="I55" s="39">
        <v>7310.25</v>
      </c>
      <c r="J55" s="39">
        <f t="shared" si="3"/>
        <v>6060.93</v>
      </c>
    </row>
    <row r="56" ht="87" customHeight="1" spans="1:10">
      <c r="A56" s="38">
        <v>2.28</v>
      </c>
      <c r="B56" s="32" t="s">
        <v>134</v>
      </c>
      <c r="C56" s="36" t="s">
        <v>135</v>
      </c>
      <c r="D56" s="33" t="s">
        <v>72</v>
      </c>
      <c r="E56" s="33">
        <v>1</v>
      </c>
      <c r="F56" s="23"/>
      <c r="G56" s="24">
        <f t="shared" si="2"/>
        <v>0</v>
      </c>
      <c r="H56" s="25">
        <v>32463.41</v>
      </c>
      <c r="I56" s="39">
        <v>39155</v>
      </c>
      <c r="J56" s="39">
        <f t="shared" si="3"/>
        <v>32463.41</v>
      </c>
    </row>
    <row r="57" ht="87" customHeight="1" spans="1:10">
      <c r="A57" s="38">
        <v>2.29</v>
      </c>
      <c r="B57" s="32" t="s">
        <v>136</v>
      </c>
      <c r="C57" s="36" t="s">
        <v>137</v>
      </c>
      <c r="D57" s="33" t="s">
        <v>72</v>
      </c>
      <c r="E57" s="33">
        <v>1</v>
      </c>
      <c r="F57" s="23"/>
      <c r="G57" s="24">
        <f t="shared" si="2"/>
        <v>0</v>
      </c>
      <c r="H57" s="25">
        <v>42036.61</v>
      </c>
      <c r="I57" s="39">
        <v>50701.5</v>
      </c>
      <c r="J57" s="39">
        <f t="shared" si="3"/>
        <v>42036.61</v>
      </c>
    </row>
    <row r="58" ht="23.25" customHeight="1" spans="1:10">
      <c r="A58" s="38">
        <v>2.3</v>
      </c>
      <c r="B58" s="32" t="s">
        <v>138</v>
      </c>
      <c r="C58" s="36" t="s">
        <v>139</v>
      </c>
      <c r="D58" s="33" t="s">
        <v>72</v>
      </c>
      <c r="E58" s="33">
        <v>1</v>
      </c>
      <c r="F58" s="23"/>
      <c r="G58" s="24">
        <f t="shared" si="2"/>
        <v>0</v>
      </c>
      <c r="H58" s="25">
        <v>7301.47</v>
      </c>
      <c r="I58" s="39">
        <v>8806.5</v>
      </c>
      <c r="J58" s="39">
        <f t="shared" si="3"/>
        <v>7301.47</v>
      </c>
    </row>
    <row r="59" ht="23.25" customHeight="1" spans="1:10">
      <c r="A59" s="38">
        <v>2.31</v>
      </c>
      <c r="B59" s="32" t="s">
        <v>140</v>
      </c>
      <c r="C59" s="36" t="s">
        <v>141</v>
      </c>
      <c r="D59" s="33" t="s">
        <v>72</v>
      </c>
      <c r="E59" s="33">
        <v>1</v>
      </c>
      <c r="F59" s="23"/>
      <c r="G59" s="24">
        <f t="shared" si="2"/>
        <v>0</v>
      </c>
      <c r="H59" s="25">
        <v>6060.93</v>
      </c>
      <c r="I59" s="39">
        <v>7310.25</v>
      </c>
      <c r="J59" s="39">
        <f t="shared" si="3"/>
        <v>6060.93</v>
      </c>
    </row>
    <row r="60" ht="180" spans="1:10">
      <c r="A60" s="38">
        <v>2.32</v>
      </c>
      <c r="B60" s="32" t="s">
        <v>142</v>
      </c>
      <c r="C60" s="36" t="s">
        <v>143</v>
      </c>
      <c r="D60" s="33" t="s">
        <v>72</v>
      </c>
      <c r="E60" s="33">
        <v>1</v>
      </c>
      <c r="F60" s="23"/>
      <c r="G60" s="24">
        <f t="shared" si="2"/>
        <v>0</v>
      </c>
      <c r="H60" s="25">
        <v>52233.3</v>
      </c>
      <c r="I60" s="39">
        <v>63000</v>
      </c>
      <c r="J60" s="39">
        <f t="shared" si="3"/>
        <v>52233.3</v>
      </c>
    </row>
    <row r="61" ht="23.25" customHeight="1" spans="1:10">
      <c r="A61" s="38">
        <v>2.33</v>
      </c>
      <c r="B61" s="32" t="s">
        <v>144</v>
      </c>
      <c r="C61" s="36" t="s">
        <v>145</v>
      </c>
      <c r="D61" s="33" t="s">
        <v>72</v>
      </c>
      <c r="E61" s="33">
        <v>1</v>
      </c>
      <c r="F61" s="23"/>
      <c r="G61" s="24">
        <f t="shared" si="2"/>
        <v>0</v>
      </c>
      <c r="H61" s="25">
        <v>6060.93</v>
      </c>
      <c r="I61" s="39">
        <v>7310.25</v>
      </c>
      <c r="J61" s="39">
        <f t="shared" si="3"/>
        <v>6060.93</v>
      </c>
    </row>
    <row r="62" ht="23.25" customHeight="1" spans="1:10">
      <c r="A62" s="38">
        <v>2.34</v>
      </c>
      <c r="B62" s="32" t="s">
        <v>146</v>
      </c>
      <c r="C62" s="36" t="s">
        <v>147</v>
      </c>
      <c r="D62" s="33" t="s">
        <v>72</v>
      </c>
      <c r="E62" s="33">
        <v>1</v>
      </c>
      <c r="F62" s="23"/>
      <c r="G62" s="24">
        <f t="shared" si="2"/>
        <v>0</v>
      </c>
      <c r="H62" s="25">
        <v>4820.39</v>
      </c>
      <c r="I62" s="39">
        <v>5814</v>
      </c>
      <c r="J62" s="39">
        <f t="shared" si="3"/>
        <v>4820.39</v>
      </c>
    </row>
    <row r="63" ht="51" customHeight="1" spans="1:10">
      <c r="A63" s="38">
        <v>2.35</v>
      </c>
      <c r="B63" s="32" t="s">
        <v>148</v>
      </c>
      <c r="C63" s="36" t="s">
        <v>149</v>
      </c>
      <c r="D63" s="33" t="s">
        <v>72</v>
      </c>
      <c r="E63" s="33">
        <v>1</v>
      </c>
      <c r="F63" s="23"/>
      <c r="G63" s="24">
        <f t="shared" si="2"/>
        <v>0</v>
      </c>
      <c r="H63" s="25">
        <v>3579.85</v>
      </c>
      <c r="I63" s="39">
        <v>4317.75</v>
      </c>
      <c r="J63" s="39">
        <f t="shared" si="3"/>
        <v>3579.85</v>
      </c>
    </row>
    <row r="64" ht="51" customHeight="1" spans="1:10">
      <c r="A64" s="38">
        <v>2.36</v>
      </c>
      <c r="B64" s="32" t="s">
        <v>150</v>
      </c>
      <c r="C64" s="36" t="s">
        <v>151</v>
      </c>
      <c r="D64" s="33" t="s">
        <v>72</v>
      </c>
      <c r="E64" s="33">
        <v>1</v>
      </c>
      <c r="F64" s="23"/>
      <c r="G64" s="24">
        <f t="shared" si="2"/>
        <v>0</v>
      </c>
      <c r="H64" s="25">
        <v>7301.47</v>
      </c>
      <c r="I64" s="39">
        <v>8806.5</v>
      </c>
      <c r="J64" s="39">
        <f t="shared" si="3"/>
        <v>7301.47</v>
      </c>
    </row>
    <row r="65" ht="51" customHeight="1" spans="1:10">
      <c r="A65" s="38">
        <v>2.37</v>
      </c>
      <c r="B65" s="32" t="s">
        <v>152</v>
      </c>
      <c r="C65" s="36" t="s">
        <v>153</v>
      </c>
      <c r="D65" s="33" t="s">
        <v>72</v>
      </c>
      <c r="E65" s="33">
        <v>1</v>
      </c>
      <c r="F65" s="23"/>
      <c r="G65" s="24">
        <f t="shared" si="2"/>
        <v>0</v>
      </c>
      <c r="H65" s="25">
        <v>7301.47</v>
      </c>
      <c r="I65" s="39">
        <v>8806.5</v>
      </c>
      <c r="J65" s="39">
        <f t="shared" si="3"/>
        <v>7301.47</v>
      </c>
    </row>
    <row r="66" ht="24" customHeight="1" spans="1:10">
      <c r="A66" s="38">
        <v>2.38</v>
      </c>
      <c r="B66" s="32" t="s">
        <v>154</v>
      </c>
      <c r="C66" s="36" t="s">
        <v>155</v>
      </c>
      <c r="D66" s="33" t="s">
        <v>72</v>
      </c>
      <c r="E66" s="33">
        <v>1</v>
      </c>
      <c r="F66" s="23"/>
      <c r="G66" s="24">
        <f t="shared" si="2"/>
        <v>0</v>
      </c>
      <c r="H66" s="25">
        <v>9782.55</v>
      </c>
      <c r="I66" s="39">
        <v>11799</v>
      </c>
      <c r="J66" s="39">
        <f t="shared" si="3"/>
        <v>9782.55</v>
      </c>
    </row>
    <row r="67" ht="24" customHeight="1" spans="1:10">
      <c r="A67" s="38">
        <v>2.39</v>
      </c>
      <c r="B67" s="32" t="s">
        <v>156</v>
      </c>
      <c r="C67" s="36" t="s">
        <v>157</v>
      </c>
      <c r="D67" s="33" t="s">
        <v>72</v>
      </c>
      <c r="E67" s="33">
        <v>1</v>
      </c>
      <c r="F67" s="23"/>
      <c r="G67" s="24">
        <f t="shared" si="2"/>
        <v>0</v>
      </c>
      <c r="H67" s="25">
        <v>4820.39</v>
      </c>
      <c r="I67" s="39">
        <v>5814</v>
      </c>
      <c r="J67" s="39">
        <f t="shared" si="3"/>
        <v>4820.39</v>
      </c>
    </row>
    <row r="68" ht="55" customHeight="1" spans="1:10">
      <c r="A68" s="38">
        <v>2.4</v>
      </c>
      <c r="B68" s="32" t="s">
        <v>158</v>
      </c>
      <c r="C68" s="36" t="s">
        <v>159</v>
      </c>
      <c r="D68" s="33" t="s">
        <v>72</v>
      </c>
      <c r="E68" s="33">
        <v>1</v>
      </c>
      <c r="F68" s="23"/>
      <c r="G68" s="24">
        <f t="shared" si="2"/>
        <v>0</v>
      </c>
      <c r="H68" s="25">
        <v>18240.2</v>
      </c>
      <c r="I68" s="39">
        <v>22000</v>
      </c>
      <c r="J68" s="39">
        <f t="shared" si="3"/>
        <v>18240.2</v>
      </c>
    </row>
    <row r="69" ht="58" customHeight="1" spans="1:10">
      <c r="A69" s="38">
        <v>2.41</v>
      </c>
      <c r="B69" s="32" t="s">
        <v>160</v>
      </c>
      <c r="C69" s="36" t="s">
        <v>161</v>
      </c>
      <c r="D69" s="33" t="s">
        <v>72</v>
      </c>
      <c r="E69" s="33">
        <v>1</v>
      </c>
      <c r="F69" s="23"/>
      <c r="G69" s="24">
        <f t="shared" ref="G69:G100" si="4">ROUND(E69*F69,0)</f>
        <v>0</v>
      </c>
      <c r="H69" s="25">
        <v>14744.71</v>
      </c>
      <c r="I69" s="39">
        <v>17784</v>
      </c>
      <c r="J69" s="39">
        <f t="shared" ref="J69:J100" si="5">ROUND(I69*(1-17.09%),2)</f>
        <v>14744.71</v>
      </c>
    </row>
    <row r="70" ht="24" customHeight="1" spans="1:10">
      <c r="A70" s="38">
        <v>2.42</v>
      </c>
      <c r="B70" s="32" t="s">
        <v>162</v>
      </c>
      <c r="C70" s="36" t="s">
        <v>163</v>
      </c>
      <c r="D70" s="33" t="s">
        <v>72</v>
      </c>
      <c r="E70" s="33">
        <v>1</v>
      </c>
      <c r="F70" s="23"/>
      <c r="G70" s="24">
        <f t="shared" si="4"/>
        <v>0</v>
      </c>
      <c r="H70" s="25">
        <v>7301.47</v>
      </c>
      <c r="I70" s="39">
        <v>8806.5</v>
      </c>
      <c r="J70" s="39">
        <f t="shared" si="5"/>
        <v>7301.47</v>
      </c>
    </row>
    <row r="71" ht="43" customHeight="1" spans="1:10">
      <c r="A71" s="38">
        <v>2.43</v>
      </c>
      <c r="B71" s="32" t="s">
        <v>164</v>
      </c>
      <c r="C71" s="36" t="s">
        <v>165</v>
      </c>
      <c r="D71" s="33" t="s">
        <v>72</v>
      </c>
      <c r="E71" s="33">
        <v>1</v>
      </c>
      <c r="F71" s="23"/>
      <c r="G71" s="24">
        <f t="shared" si="4"/>
        <v>0</v>
      </c>
      <c r="H71" s="25">
        <v>14744.71</v>
      </c>
      <c r="I71" s="39">
        <v>17784</v>
      </c>
      <c r="J71" s="39">
        <f t="shared" si="5"/>
        <v>14744.71</v>
      </c>
    </row>
    <row r="72" ht="23.25" customHeight="1" spans="1:10">
      <c r="A72" s="38">
        <v>2.44</v>
      </c>
      <c r="B72" s="32" t="s">
        <v>166</v>
      </c>
      <c r="C72" s="36" t="s">
        <v>163</v>
      </c>
      <c r="D72" s="33" t="s">
        <v>72</v>
      </c>
      <c r="E72" s="33">
        <v>1</v>
      </c>
      <c r="F72" s="23"/>
      <c r="G72" s="24">
        <f t="shared" si="4"/>
        <v>0</v>
      </c>
      <c r="H72" s="25">
        <v>9782.55</v>
      </c>
      <c r="I72" s="39">
        <v>11799</v>
      </c>
      <c r="J72" s="39">
        <f t="shared" si="5"/>
        <v>9782.55</v>
      </c>
    </row>
    <row r="73" ht="100" customHeight="1" spans="1:10">
      <c r="A73" s="38">
        <v>2.45</v>
      </c>
      <c r="B73" s="32" t="s">
        <v>167</v>
      </c>
      <c r="C73" s="36" t="s">
        <v>168</v>
      </c>
      <c r="D73" s="33" t="s">
        <v>72</v>
      </c>
      <c r="E73" s="33">
        <v>1</v>
      </c>
      <c r="F73" s="23"/>
      <c r="G73" s="24">
        <f t="shared" si="4"/>
        <v>0</v>
      </c>
      <c r="H73" s="25">
        <v>45758.24</v>
      </c>
      <c r="I73" s="39">
        <v>55190.25</v>
      </c>
      <c r="J73" s="39">
        <f t="shared" si="5"/>
        <v>45758.24</v>
      </c>
    </row>
    <row r="74" ht="66" customHeight="1" spans="1:10">
      <c r="A74" s="38">
        <v>2.46</v>
      </c>
      <c r="B74" s="32" t="s">
        <v>169</v>
      </c>
      <c r="C74" s="36" t="s">
        <v>170</v>
      </c>
      <c r="D74" s="33" t="s">
        <v>72</v>
      </c>
      <c r="E74" s="33">
        <v>1</v>
      </c>
      <c r="F74" s="23"/>
      <c r="G74" s="24">
        <f t="shared" si="4"/>
        <v>0</v>
      </c>
      <c r="H74" s="25">
        <v>19706.88</v>
      </c>
      <c r="I74" s="39">
        <v>23769</v>
      </c>
      <c r="J74" s="39">
        <f t="shared" si="5"/>
        <v>19706.88</v>
      </c>
    </row>
    <row r="75" ht="254" customHeight="1" spans="1:10">
      <c r="A75" s="38">
        <v>2.47</v>
      </c>
      <c r="B75" s="32" t="s">
        <v>171</v>
      </c>
      <c r="C75" s="36" t="s">
        <v>172</v>
      </c>
      <c r="D75" s="33" t="s">
        <v>72</v>
      </c>
      <c r="E75" s="33">
        <v>1</v>
      </c>
      <c r="F75" s="23"/>
      <c r="G75" s="24">
        <f t="shared" si="4"/>
        <v>0</v>
      </c>
      <c r="H75" s="25">
        <v>107783</v>
      </c>
      <c r="I75" s="39">
        <v>130000</v>
      </c>
      <c r="J75" s="39">
        <f t="shared" si="5"/>
        <v>107783</v>
      </c>
    </row>
    <row r="76" ht="104" customHeight="1" spans="1:10">
      <c r="A76" s="38">
        <v>2.48</v>
      </c>
      <c r="B76" s="32" t="s">
        <v>173</v>
      </c>
      <c r="C76" s="36" t="s">
        <v>174</v>
      </c>
      <c r="D76" s="33" t="s">
        <v>72</v>
      </c>
      <c r="E76" s="33">
        <v>1</v>
      </c>
      <c r="F76" s="23"/>
      <c r="G76" s="24">
        <f t="shared" si="4"/>
        <v>0</v>
      </c>
      <c r="H76" s="25">
        <v>17225.8</v>
      </c>
      <c r="I76" s="39">
        <v>20776.5</v>
      </c>
      <c r="J76" s="39">
        <f t="shared" si="5"/>
        <v>17225.8</v>
      </c>
    </row>
    <row r="77" ht="23.25" customHeight="1" spans="1:10">
      <c r="A77" s="38">
        <v>2.49</v>
      </c>
      <c r="B77" s="32" t="s">
        <v>175</v>
      </c>
      <c r="C77" s="36" t="s">
        <v>176</v>
      </c>
      <c r="D77" s="33" t="s">
        <v>72</v>
      </c>
      <c r="E77" s="33">
        <v>1</v>
      </c>
      <c r="F77" s="23"/>
      <c r="G77" s="24">
        <f t="shared" si="4"/>
        <v>0</v>
      </c>
      <c r="H77" s="25">
        <v>2339.31</v>
      </c>
      <c r="I77" s="39">
        <v>2821.5</v>
      </c>
      <c r="J77" s="39">
        <f t="shared" si="5"/>
        <v>2339.31</v>
      </c>
    </row>
    <row r="78" ht="23.25" customHeight="1" spans="1:10">
      <c r="A78" s="38">
        <v>2.5</v>
      </c>
      <c r="B78" s="32" t="s">
        <v>177</v>
      </c>
      <c r="C78" s="36" t="s">
        <v>178</v>
      </c>
      <c r="D78" s="33" t="s">
        <v>72</v>
      </c>
      <c r="E78" s="33">
        <v>1</v>
      </c>
      <c r="F78" s="23"/>
      <c r="G78" s="24">
        <f t="shared" si="4"/>
        <v>0</v>
      </c>
      <c r="H78" s="25">
        <v>2339.31</v>
      </c>
      <c r="I78" s="39">
        <v>2821.5</v>
      </c>
      <c r="J78" s="39">
        <f t="shared" si="5"/>
        <v>2339.31</v>
      </c>
    </row>
    <row r="79" ht="112" customHeight="1" spans="1:10">
      <c r="A79" s="38">
        <v>2.51</v>
      </c>
      <c r="B79" s="32" t="s">
        <v>179</v>
      </c>
      <c r="C79" s="36" t="s">
        <v>180</v>
      </c>
      <c r="D79" s="33" t="s">
        <v>72</v>
      </c>
      <c r="E79" s="33">
        <v>1</v>
      </c>
      <c r="F79" s="23"/>
      <c r="G79" s="24">
        <f t="shared" si="4"/>
        <v>0</v>
      </c>
      <c r="H79" s="25">
        <v>42036.61</v>
      </c>
      <c r="I79" s="39">
        <v>50701.5</v>
      </c>
      <c r="J79" s="39">
        <f t="shared" si="5"/>
        <v>42036.61</v>
      </c>
    </row>
    <row r="80" ht="36" spans="1:10">
      <c r="A80" s="38">
        <v>2.52</v>
      </c>
      <c r="B80" s="32" t="s">
        <v>181</v>
      </c>
      <c r="C80" s="36" t="s">
        <v>182</v>
      </c>
      <c r="D80" s="33" t="s">
        <v>72</v>
      </c>
      <c r="E80" s="33">
        <v>1</v>
      </c>
      <c r="F80" s="23"/>
      <c r="G80" s="24">
        <f t="shared" si="4"/>
        <v>0</v>
      </c>
      <c r="H80" s="25">
        <v>17225.8</v>
      </c>
      <c r="I80" s="39">
        <v>20776.5</v>
      </c>
      <c r="J80" s="39">
        <f t="shared" si="5"/>
        <v>17225.8</v>
      </c>
    </row>
    <row r="81" ht="52" customHeight="1" spans="1:10">
      <c r="A81" s="38">
        <v>2.53</v>
      </c>
      <c r="B81" s="32" t="s">
        <v>183</v>
      </c>
      <c r="C81" s="36" t="s">
        <v>184</v>
      </c>
      <c r="D81" s="33" t="s">
        <v>72</v>
      </c>
      <c r="E81" s="33">
        <v>1</v>
      </c>
      <c r="F81" s="23"/>
      <c r="G81" s="24">
        <f t="shared" si="4"/>
        <v>0</v>
      </c>
      <c r="H81" s="25">
        <v>14744.71</v>
      </c>
      <c r="I81" s="39">
        <v>17784</v>
      </c>
      <c r="J81" s="39">
        <f t="shared" si="5"/>
        <v>14744.71</v>
      </c>
    </row>
    <row r="82" ht="83" customHeight="1" spans="1:10">
      <c r="A82" s="38">
        <v>2.54</v>
      </c>
      <c r="B82" s="32" t="s">
        <v>185</v>
      </c>
      <c r="C82" s="36" t="s">
        <v>186</v>
      </c>
      <c r="D82" s="33" t="s">
        <v>72</v>
      </c>
      <c r="E82" s="33">
        <v>1</v>
      </c>
      <c r="F82" s="23"/>
      <c r="G82" s="24">
        <f t="shared" si="4"/>
        <v>0</v>
      </c>
      <c r="H82" s="25">
        <v>24669.04</v>
      </c>
      <c r="I82" s="39">
        <v>29754</v>
      </c>
      <c r="J82" s="39">
        <f t="shared" si="5"/>
        <v>24669.04</v>
      </c>
    </row>
    <row r="83" ht="51" customHeight="1" spans="1:10">
      <c r="A83" s="38">
        <v>2.55</v>
      </c>
      <c r="B83" s="32" t="s">
        <v>187</v>
      </c>
      <c r="C83" s="36" t="s">
        <v>188</v>
      </c>
      <c r="D83" s="33" t="s">
        <v>72</v>
      </c>
      <c r="E83" s="33">
        <v>1</v>
      </c>
      <c r="F83" s="23"/>
      <c r="G83" s="24">
        <f t="shared" si="4"/>
        <v>0</v>
      </c>
      <c r="H83" s="25">
        <v>9782.55</v>
      </c>
      <c r="I83" s="39">
        <v>11799</v>
      </c>
      <c r="J83" s="39">
        <f t="shared" si="5"/>
        <v>9782.55</v>
      </c>
    </row>
    <row r="84" ht="23.25" customHeight="1" spans="1:10">
      <c r="A84" s="38">
        <v>2.56</v>
      </c>
      <c r="B84" s="32" t="s">
        <v>189</v>
      </c>
      <c r="C84" s="36" t="s">
        <v>190</v>
      </c>
      <c r="D84" s="33" t="s">
        <v>72</v>
      </c>
      <c r="E84" s="33">
        <v>1</v>
      </c>
      <c r="F84" s="23"/>
      <c r="G84" s="24">
        <f t="shared" si="4"/>
        <v>0</v>
      </c>
      <c r="H84" s="25">
        <v>4820.39</v>
      </c>
      <c r="I84" s="39">
        <v>5814</v>
      </c>
      <c r="J84" s="39">
        <f t="shared" si="5"/>
        <v>4820.39</v>
      </c>
    </row>
    <row r="85" ht="23.25" customHeight="1" spans="1:10">
      <c r="A85" s="38">
        <v>2.57</v>
      </c>
      <c r="B85" s="32" t="s">
        <v>191</v>
      </c>
      <c r="C85" s="36" t="s">
        <v>192</v>
      </c>
      <c r="D85" s="33" t="s">
        <v>72</v>
      </c>
      <c r="E85" s="33">
        <v>1</v>
      </c>
      <c r="F85" s="23"/>
      <c r="G85" s="24">
        <f t="shared" si="4"/>
        <v>0</v>
      </c>
      <c r="H85" s="25">
        <v>4820.39</v>
      </c>
      <c r="I85" s="39">
        <v>5814</v>
      </c>
      <c r="J85" s="39">
        <f t="shared" si="5"/>
        <v>4820.39</v>
      </c>
    </row>
    <row r="86" ht="23.25" customHeight="1" spans="1:10">
      <c r="A86" s="38">
        <v>2.58</v>
      </c>
      <c r="B86" s="32" t="s">
        <v>193</v>
      </c>
      <c r="C86" s="36" t="s">
        <v>194</v>
      </c>
      <c r="D86" s="33" t="s">
        <v>72</v>
      </c>
      <c r="E86" s="33">
        <v>1</v>
      </c>
      <c r="F86" s="23"/>
      <c r="G86" s="24">
        <f t="shared" si="4"/>
        <v>0</v>
      </c>
      <c r="H86" s="25">
        <v>4820.39</v>
      </c>
      <c r="I86" s="39">
        <v>5814</v>
      </c>
      <c r="J86" s="39">
        <f t="shared" si="5"/>
        <v>4820.39</v>
      </c>
    </row>
    <row r="87" ht="23.25" customHeight="1" spans="1:10">
      <c r="A87" s="38">
        <v>2.59</v>
      </c>
      <c r="B87" s="32" t="s">
        <v>195</v>
      </c>
      <c r="C87" s="36" t="s">
        <v>196</v>
      </c>
      <c r="D87" s="33" t="s">
        <v>72</v>
      </c>
      <c r="E87" s="33">
        <v>1</v>
      </c>
      <c r="F87" s="23"/>
      <c r="G87" s="24">
        <f t="shared" si="4"/>
        <v>0</v>
      </c>
      <c r="H87" s="25">
        <v>9782.55</v>
      </c>
      <c r="I87" s="39">
        <v>11799</v>
      </c>
      <c r="J87" s="39">
        <f t="shared" si="5"/>
        <v>9782.55</v>
      </c>
    </row>
    <row r="88" ht="23.25" customHeight="1" spans="1:10">
      <c r="A88" s="38">
        <v>2.6</v>
      </c>
      <c r="B88" s="32" t="s">
        <v>197</v>
      </c>
      <c r="C88" s="36" t="s">
        <v>198</v>
      </c>
      <c r="D88" s="33" t="s">
        <v>72</v>
      </c>
      <c r="E88" s="33">
        <v>1</v>
      </c>
      <c r="F88" s="23"/>
      <c r="G88" s="24">
        <f t="shared" si="4"/>
        <v>0</v>
      </c>
      <c r="H88" s="25">
        <v>2339.31</v>
      </c>
      <c r="I88" s="39">
        <v>2821.5</v>
      </c>
      <c r="J88" s="39">
        <f t="shared" si="5"/>
        <v>2339.31</v>
      </c>
    </row>
    <row r="89" ht="23.25" customHeight="1" spans="1:10">
      <c r="A89" s="38">
        <v>2.61</v>
      </c>
      <c r="B89" s="32" t="s">
        <v>199</v>
      </c>
      <c r="C89" s="36" t="s">
        <v>200</v>
      </c>
      <c r="D89" s="33" t="s">
        <v>72</v>
      </c>
      <c r="E89" s="33">
        <v>1</v>
      </c>
      <c r="F89" s="23"/>
      <c r="G89" s="24">
        <f t="shared" si="4"/>
        <v>0</v>
      </c>
      <c r="H89" s="25">
        <v>4820.39</v>
      </c>
      <c r="I89" s="39">
        <v>5814</v>
      </c>
      <c r="J89" s="39">
        <f t="shared" si="5"/>
        <v>4820.39</v>
      </c>
    </row>
    <row r="90" ht="104" customHeight="1" spans="1:10">
      <c r="A90" s="38">
        <v>2.62</v>
      </c>
      <c r="B90" s="32" t="s">
        <v>201</v>
      </c>
      <c r="C90" s="36" t="s">
        <v>202</v>
      </c>
      <c r="D90" s="33" t="s">
        <v>72</v>
      </c>
      <c r="E90" s="33">
        <v>1</v>
      </c>
      <c r="F90" s="23"/>
      <c r="G90" s="24">
        <f t="shared" si="4"/>
        <v>0</v>
      </c>
      <c r="H90" s="25">
        <v>58037</v>
      </c>
      <c r="I90" s="39">
        <v>70000</v>
      </c>
      <c r="J90" s="39">
        <f t="shared" si="5"/>
        <v>58037</v>
      </c>
    </row>
    <row r="91" ht="285" customHeight="1" spans="1:10">
      <c r="A91" s="38">
        <v>2.63</v>
      </c>
      <c r="B91" s="32" t="s">
        <v>203</v>
      </c>
      <c r="C91" s="36" t="s">
        <v>204</v>
      </c>
      <c r="D91" s="33" t="s">
        <v>72</v>
      </c>
      <c r="E91" s="33">
        <v>1</v>
      </c>
      <c r="F91" s="23"/>
      <c r="G91" s="24">
        <f t="shared" si="4"/>
        <v>0</v>
      </c>
      <c r="H91" s="25">
        <v>112757.6</v>
      </c>
      <c r="I91" s="39">
        <v>136000</v>
      </c>
      <c r="J91" s="39">
        <f t="shared" si="5"/>
        <v>112757.6</v>
      </c>
    </row>
    <row r="92" ht="96" customHeight="1" spans="1:10">
      <c r="A92" s="38">
        <v>2.64</v>
      </c>
      <c r="B92" s="32" t="s">
        <v>205</v>
      </c>
      <c r="C92" s="36" t="s">
        <v>206</v>
      </c>
      <c r="D92" s="33" t="s">
        <v>72</v>
      </c>
      <c r="E92" s="33">
        <v>1</v>
      </c>
      <c r="F92" s="23"/>
      <c r="G92" s="24">
        <f t="shared" si="4"/>
        <v>0</v>
      </c>
      <c r="H92" s="25">
        <v>27150.12</v>
      </c>
      <c r="I92" s="39">
        <v>32746.5</v>
      </c>
      <c r="J92" s="39">
        <f t="shared" si="5"/>
        <v>27150.12</v>
      </c>
    </row>
    <row r="93" ht="167" customHeight="1" spans="1:10">
      <c r="A93" s="38">
        <v>2.65</v>
      </c>
      <c r="B93" s="32" t="s">
        <v>207</v>
      </c>
      <c r="C93" s="36" t="s">
        <v>208</v>
      </c>
      <c r="D93" s="33" t="s">
        <v>72</v>
      </c>
      <c r="E93" s="33">
        <v>1</v>
      </c>
      <c r="F93" s="23"/>
      <c r="G93" s="24">
        <f t="shared" si="4"/>
        <v>0</v>
      </c>
      <c r="H93" s="25">
        <v>149238</v>
      </c>
      <c r="I93" s="39">
        <v>180000</v>
      </c>
      <c r="J93" s="39">
        <f t="shared" si="5"/>
        <v>149238</v>
      </c>
    </row>
    <row r="94" ht="95" customHeight="1" spans="1:10">
      <c r="A94" s="38">
        <v>2.66</v>
      </c>
      <c r="B94" s="32" t="s">
        <v>209</v>
      </c>
      <c r="C94" s="36" t="s">
        <v>210</v>
      </c>
      <c r="D94" s="33" t="s">
        <v>72</v>
      </c>
      <c r="E94" s="33">
        <v>1</v>
      </c>
      <c r="F94" s="23"/>
      <c r="G94" s="24">
        <f t="shared" si="4"/>
        <v>0</v>
      </c>
      <c r="H94" s="25">
        <v>41148.23</v>
      </c>
      <c r="I94" s="39">
        <v>49630</v>
      </c>
      <c r="J94" s="39">
        <f t="shared" si="5"/>
        <v>41148.23</v>
      </c>
    </row>
    <row r="95" ht="60" spans="1:10">
      <c r="A95" s="38">
        <v>2.67</v>
      </c>
      <c r="B95" s="32" t="s">
        <v>211</v>
      </c>
      <c r="C95" s="36" t="s">
        <v>212</v>
      </c>
      <c r="D95" s="33" t="s">
        <v>72</v>
      </c>
      <c r="E95" s="33">
        <v>1</v>
      </c>
      <c r="F95" s="23"/>
      <c r="G95" s="24">
        <f t="shared" si="4"/>
        <v>0</v>
      </c>
      <c r="H95" s="25">
        <v>22187.96</v>
      </c>
      <c r="I95" s="39">
        <v>26761.5</v>
      </c>
      <c r="J95" s="39">
        <f t="shared" si="5"/>
        <v>22187.96</v>
      </c>
    </row>
    <row r="96" ht="45" customHeight="1" spans="1:10">
      <c r="A96" s="38">
        <v>2.68</v>
      </c>
      <c r="B96" s="32" t="s">
        <v>213</v>
      </c>
      <c r="C96" s="36" t="s">
        <v>214</v>
      </c>
      <c r="D96" s="33" t="s">
        <v>72</v>
      </c>
      <c r="E96" s="33">
        <v>1</v>
      </c>
      <c r="F96" s="23"/>
      <c r="G96" s="24">
        <f t="shared" si="4"/>
        <v>0</v>
      </c>
      <c r="H96" s="25">
        <v>6408.94</v>
      </c>
      <c r="I96" s="39">
        <v>7730</v>
      </c>
      <c r="J96" s="39">
        <f t="shared" si="5"/>
        <v>6408.94</v>
      </c>
    </row>
    <row r="97" ht="45" customHeight="1" spans="1:10">
      <c r="A97" s="38">
        <v>2.69</v>
      </c>
      <c r="B97" s="32" t="s">
        <v>215</v>
      </c>
      <c r="C97" s="36" t="s">
        <v>216</v>
      </c>
      <c r="D97" s="33" t="s">
        <v>72</v>
      </c>
      <c r="E97" s="33">
        <v>1</v>
      </c>
      <c r="F97" s="23"/>
      <c r="G97" s="24">
        <f t="shared" si="4"/>
        <v>0</v>
      </c>
      <c r="H97" s="25">
        <v>6408.94</v>
      </c>
      <c r="I97" s="39">
        <v>7730</v>
      </c>
      <c r="J97" s="39">
        <f t="shared" si="5"/>
        <v>6408.94</v>
      </c>
    </row>
    <row r="98" ht="45" customHeight="1" spans="1:10">
      <c r="A98" s="38">
        <v>2.7</v>
      </c>
      <c r="B98" s="32" t="s">
        <v>217</v>
      </c>
      <c r="C98" s="36" t="s">
        <v>218</v>
      </c>
      <c r="D98" s="33" t="s">
        <v>72</v>
      </c>
      <c r="E98" s="33">
        <v>1</v>
      </c>
      <c r="F98" s="23"/>
      <c r="G98" s="24">
        <f t="shared" si="4"/>
        <v>0</v>
      </c>
      <c r="H98" s="25">
        <v>6408.94</v>
      </c>
      <c r="I98" s="39">
        <v>7730</v>
      </c>
      <c r="J98" s="39">
        <f t="shared" si="5"/>
        <v>6408.94</v>
      </c>
    </row>
    <row r="99" ht="45" customHeight="1" spans="1:10">
      <c r="A99" s="38">
        <v>2.71</v>
      </c>
      <c r="B99" s="32" t="s">
        <v>219</v>
      </c>
      <c r="C99" s="36" t="s">
        <v>220</v>
      </c>
      <c r="D99" s="33" t="s">
        <v>72</v>
      </c>
      <c r="E99" s="33">
        <v>1</v>
      </c>
      <c r="F99" s="23"/>
      <c r="G99" s="24">
        <f t="shared" si="4"/>
        <v>0</v>
      </c>
      <c r="H99" s="25">
        <v>6408.94</v>
      </c>
      <c r="I99" s="39">
        <v>7730</v>
      </c>
      <c r="J99" s="39">
        <f t="shared" si="5"/>
        <v>6408.94</v>
      </c>
    </row>
    <row r="100" ht="45" customHeight="1" spans="1:10">
      <c r="A100" s="38">
        <v>2.72</v>
      </c>
      <c r="B100" s="32" t="s">
        <v>221</v>
      </c>
      <c r="C100" s="36" t="s">
        <v>222</v>
      </c>
      <c r="D100" s="33" t="s">
        <v>72</v>
      </c>
      <c r="E100" s="33">
        <v>1</v>
      </c>
      <c r="F100" s="23"/>
      <c r="G100" s="24">
        <f t="shared" si="4"/>
        <v>0</v>
      </c>
      <c r="H100" s="25">
        <v>6408.94</v>
      </c>
      <c r="I100" s="39">
        <v>7730</v>
      </c>
      <c r="J100" s="39">
        <f t="shared" si="5"/>
        <v>6408.94</v>
      </c>
    </row>
    <row r="101" ht="45" customHeight="1" spans="1:10">
      <c r="A101" s="38">
        <v>2.73</v>
      </c>
      <c r="B101" s="32" t="s">
        <v>223</v>
      </c>
      <c r="C101" s="36" t="s">
        <v>224</v>
      </c>
      <c r="D101" s="33" t="s">
        <v>72</v>
      </c>
      <c r="E101" s="33">
        <v>1</v>
      </c>
      <c r="F101" s="23"/>
      <c r="G101" s="24">
        <f t="shared" ref="G101:G132" si="6">ROUND(E101*F101,0)</f>
        <v>0</v>
      </c>
      <c r="H101" s="25">
        <v>3279.09</v>
      </c>
      <c r="I101" s="39">
        <v>3955</v>
      </c>
      <c r="J101" s="39">
        <f t="shared" ref="J101:J132" si="7">ROUND(I101*(1-17.09%),2)</f>
        <v>3279.09</v>
      </c>
    </row>
    <row r="102" ht="45" customHeight="1" spans="1:10">
      <c r="A102" s="38">
        <v>2.74</v>
      </c>
      <c r="B102" s="32" t="s">
        <v>225</v>
      </c>
      <c r="C102" s="36" t="s">
        <v>226</v>
      </c>
      <c r="D102" s="33" t="s">
        <v>72</v>
      </c>
      <c r="E102" s="33">
        <v>1</v>
      </c>
      <c r="F102" s="23"/>
      <c r="G102" s="24">
        <f t="shared" si="6"/>
        <v>0</v>
      </c>
      <c r="H102" s="25">
        <v>3279.09</v>
      </c>
      <c r="I102" s="39">
        <v>3955</v>
      </c>
      <c r="J102" s="39">
        <f t="shared" si="7"/>
        <v>3279.09</v>
      </c>
    </row>
    <row r="103" ht="45" customHeight="1" spans="1:10">
      <c r="A103" s="38">
        <v>2.75</v>
      </c>
      <c r="B103" s="32" t="s">
        <v>227</v>
      </c>
      <c r="C103" s="36" t="s">
        <v>228</v>
      </c>
      <c r="D103" s="33" t="s">
        <v>72</v>
      </c>
      <c r="E103" s="33">
        <v>1</v>
      </c>
      <c r="F103" s="23"/>
      <c r="G103" s="24">
        <f t="shared" si="6"/>
        <v>0</v>
      </c>
      <c r="H103" s="25">
        <v>4820.39</v>
      </c>
      <c r="I103" s="39">
        <v>5814</v>
      </c>
      <c r="J103" s="39">
        <f t="shared" si="7"/>
        <v>4820.39</v>
      </c>
    </row>
    <row r="104" ht="45" customHeight="1" spans="1:10">
      <c r="A104" s="38">
        <v>2.76</v>
      </c>
      <c r="B104" s="32" t="s">
        <v>229</v>
      </c>
      <c r="C104" s="36" t="s">
        <v>230</v>
      </c>
      <c r="D104" s="33" t="s">
        <v>72</v>
      </c>
      <c r="E104" s="33">
        <v>1</v>
      </c>
      <c r="F104" s="23"/>
      <c r="G104" s="24">
        <f t="shared" si="6"/>
        <v>0</v>
      </c>
      <c r="H104" s="25">
        <v>2339.31</v>
      </c>
      <c r="I104" s="39">
        <v>2821.5</v>
      </c>
      <c r="J104" s="39">
        <f t="shared" si="7"/>
        <v>2339.31</v>
      </c>
    </row>
    <row r="105" ht="23.25" customHeight="1" spans="1:10">
      <c r="A105" s="38">
        <v>2.77</v>
      </c>
      <c r="B105" s="32" t="s">
        <v>231</v>
      </c>
      <c r="C105" s="36" t="s">
        <v>232</v>
      </c>
      <c r="D105" s="33" t="s">
        <v>72</v>
      </c>
      <c r="E105" s="33">
        <v>1</v>
      </c>
      <c r="F105" s="23"/>
      <c r="G105" s="24">
        <f t="shared" si="6"/>
        <v>0</v>
      </c>
      <c r="H105" s="25">
        <v>4820.39</v>
      </c>
      <c r="I105" s="39">
        <v>5814</v>
      </c>
      <c r="J105" s="39">
        <f t="shared" si="7"/>
        <v>4820.39</v>
      </c>
    </row>
    <row r="106" ht="23.25" customHeight="1" spans="1:10">
      <c r="A106" s="38">
        <v>2.78</v>
      </c>
      <c r="B106" s="32" t="s">
        <v>233</v>
      </c>
      <c r="C106" s="36" t="s">
        <v>234</v>
      </c>
      <c r="D106" s="33" t="s">
        <v>72</v>
      </c>
      <c r="E106" s="33">
        <v>1</v>
      </c>
      <c r="F106" s="23"/>
      <c r="G106" s="24">
        <f t="shared" si="6"/>
        <v>0</v>
      </c>
      <c r="H106" s="25">
        <v>4820.39</v>
      </c>
      <c r="I106" s="39">
        <v>5814</v>
      </c>
      <c r="J106" s="39">
        <f t="shared" si="7"/>
        <v>4820.39</v>
      </c>
    </row>
    <row r="107" ht="44" customHeight="1" spans="1:10">
      <c r="A107" s="38">
        <v>2.79</v>
      </c>
      <c r="B107" s="32" t="s">
        <v>235</v>
      </c>
      <c r="C107" s="36" t="s">
        <v>236</v>
      </c>
      <c r="D107" s="33" t="s">
        <v>72</v>
      </c>
      <c r="E107" s="33">
        <v>1</v>
      </c>
      <c r="F107" s="23"/>
      <c r="G107" s="24">
        <f t="shared" si="6"/>
        <v>0</v>
      </c>
      <c r="H107" s="25">
        <v>4820.39</v>
      </c>
      <c r="I107" s="39">
        <v>5814</v>
      </c>
      <c r="J107" s="39">
        <f t="shared" si="7"/>
        <v>4820.39</v>
      </c>
    </row>
    <row r="108" ht="44" customHeight="1" spans="1:10">
      <c r="A108" s="38">
        <v>2.8</v>
      </c>
      <c r="B108" s="32" t="s">
        <v>237</v>
      </c>
      <c r="C108" s="36" t="s">
        <v>238</v>
      </c>
      <c r="D108" s="33" t="s">
        <v>72</v>
      </c>
      <c r="E108" s="33">
        <v>1</v>
      </c>
      <c r="F108" s="23"/>
      <c r="G108" s="24">
        <f t="shared" si="6"/>
        <v>0</v>
      </c>
      <c r="H108" s="25">
        <v>2339.31</v>
      </c>
      <c r="I108" s="39">
        <v>2821.5</v>
      </c>
      <c r="J108" s="39">
        <f t="shared" si="7"/>
        <v>2339.31</v>
      </c>
    </row>
    <row r="109" ht="44" customHeight="1" spans="1:10">
      <c r="A109" s="38">
        <v>2.81</v>
      </c>
      <c r="B109" s="32" t="s">
        <v>239</v>
      </c>
      <c r="C109" s="36" t="s">
        <v>240</v>
      </c>
      <c r="D109" s="33" t="s">
        <v>72</v>
      </c>
      <c r="E109" s="33">
        <v>1</v>
      </c>
      <c r="F109" s="23"/>
      <c r="G109" s="24">
        <f t="shared" si="6"/>
        <v>0</v>
      </c>
      <c r="H109" s="25">
        <v>2339.31</v>
      </c>
      <c r="I109" s="39">
        <v>2821.5</v>
      </c>
      <c r="J109" s="39">
        <f t="shared" si="7"/>
        <v>2339.31</v>
      </c>
    </row>
    <row r="110" ht="44" customHeight="1" spans="1:10">
      <c r="A110" s="38">
        <v>2.82</v>
      </c>
      <c r="B110" s="32" t="s">
        <v>241</v>
      </c>
      <c r="C110" s="36" t="s">
        <v>242</v>
      </c>
      <c r="D110" s="33" t="s">
        <v>72</v>
      </c>
      <c r="E110" s="33">
        <v>1</v>
      </c>
      <c r="F110" s="23"/>
      <c r="G110" s="24">
        <f t="shared" si="6"/>
        <v>0</v>
      </c>
      <c r="H110" s="25">
        <v>8291</v>
      </c>
      <c r="I110" s="39">
        <v>10000</v>
      </c>
      <c r="J110" s="39">
        <f t="shared" si="7"/>
        <v>8291</v>
      </c>
    </row>
    <row r="111" ht="44" customHeight="1" spans="1:10">
      <c r="A111" s="38">
        <v>2.83</v>
      </c>
      <c r="B111" s="32" t="s">
        <v>243</v>
      </c>
      <c r="C111" s="36" t="s">
        <v>244</v>
      </c>
      <c r="D111" s="33" t="s">
        <v>72</v>
      </c>
      <c r="E111" s="33">
        <v>1</v>
      </c>
      <c r="F111" s="23"/>
      <c r="G111" s="24">
        <f t="shared" si="6"/>
        <v>0</v>
      </c>
      <c r="H111" s="25">
        <v>6408.94</v>
      </c>
      <c r="I111" s="39">
        <v>7730</v>
      </c>
      <c r="J111" s="39">
        <f t="shared" si="7"/>
        <v>6408.94</v>
      </c>
    </row>
    <row r="112" ht="44" customHeight="1" spans="1:10">
      <c r="A112" s="38">
        <v>2.84</v>
      </c>
      <c r="B112" s="32" t="s">
        <v>245</v>
      </c>
      <c r="C112" s="36" t="s">
        <v>246</v>
      </c>
      <c r="D112" s="33" t="s">
        <v>72</v>
      </c>
      <c r="E112" s="33">
        <v>1</v>
      </c>
      <c r="F112" s="23"/>
      <c r="G112" s="24">
        <f t="shared" si="6"/>
        <v>0</v>
      </c>
      <c r="H112" s="25">
        <v>9782.55</v>
      </c>
      <c r="I112" s="39">
        <v>11799</v>
      </c>
      <c r="J112" s="39">
        <f t="shared" si="7"/>
        <v>9782.55</v>
      </c>
    </row>
    <row r="113" ht="23.25" customHeight="1" spans="1:10">
      <c r="A113" s="38">
        <v>2.85</v>
      </c>
      <c r="B113" s="32" t="s">
        <v>247</v>
      </c>
      <c r="C113" s="36" t="s">
        <v>248</v>
      </c>
      <c r="D113" s="33" t="s">
        <v>72</v>
      </c>
      <c r="E113" s="33">
        <v>1</v>
      </c>
      <c r="F113" s="23"/>
      <c r="G113" s="24">
        <f t="shared" si="6"/>
        <v>0</v>
      </c>
      <c r="H113" s="25">
        <v>4820.39</v>
      </c>
      <c r="I113" s="39">
        <v>5814</v>
      </c>
      <c r="J113" s="39">
        <f t="shared" si="7"/>
        <v>4820.39</v>
      </c>
    </row>
    <row r="114" ht="38" customHeight="1" spans="1:10">
      <c r="A114" s="38">
        <v>2.86</v>
      </c>
      <c r="B114" s="32" t="s">
        <v>249</v>
      </c>
      <c r="C114" s="36" t="s">
        <v>250</v>
      </c>
      <c r="D114" s="33" t="s">
        <v>72</v>
      </c>
      <c r="E114" s="33">
        <v>1</v>
      </c>
      <c r="F114" s="23"/>
      <c r="G114" s="24">
        <f t="shared" si="6"/>
        <v>0</v>
      </c>
      <c r="H114" s="25">
        <v>2339.31</v>
      </c>
      <c r="I114" s="39">
        <v>2821.5</v>
      </c>
      <c r="J114" s="39">
        <f t="shared" si="7"/>
        <v>2339.31</v>
      </c>
    </row>
    <row r="115" ht="23.25" customHeight="1" spans="1:10">
      <c r="A115" s="38">
        <v>2.87</v>
      </c>
      <c r="B115" s="32" t="s">
        <v>251</v>
      </c>
      <c r="C115" s="36" t="s">
        <v>252</v>
      </c>
      <c r="D115" s="33" t="s">
        <v>72</v>
      </c>
      <c r="E115" s="33">
        <v>1</v>
      </c>
      <c r="F115" s="23"/>
      <c r="G115" s="24">
        <f t="shared" si="6"/>
        <v>0</v>
      </c>
      <c r="H115" s="25">
        <v>2339.31</v>
      </c>
      <c r="I115" s="39">
        <v>2821.5</v>
      </c>
      <c r="J115" s="39">
        <f t="shared" si="7"/>
        <v>2339.31</v>
      </c>
    </row>
    <row r="116" ht="23.25" customHeight="1" spans="1:10">
      <c r="A116" s="38">
        <v>2.88</v>
      </c>
      <c r="B116" s="32" t="s">
        <v>253</v>
      </c>
      <c r="C116" s="36" t="s">
        <v>248</v>
      </c>
      <c r="D116" s="33" t="s">
        <v>72</v>
      </c>
      <c r="E116" s="33">
        <v>1</v>
      </c>
      <c r="F116" s="23"/>
      <c r="G116" s="24">
        <f t="shared" si="6"/>
        <v>0</v>
      </c>
      <c r="H116" s="25">
        <v>2339.31</v>
      </c>
      <c r="I116" s="39">
        <v>2821.5</v>
      </c>
      <c r="J116" s="39">
        <f t="shared" si="7"/>
        <v>2339.31</v>
      </c>
    </row>
    <row r="117" ht="45" customHeight="1" spans="1:10">
      <c r="A117" s="38">
        <v>2.89</v>
      </c>
      <c r="B117" s="32" t="s">
        <v>254</v>
      </c>
      <c r="C117" s="36" t="s">
        <v>255</v>
      </c>
      <c r="D117" s="33" t="s">
        <v>72</v>
      </c>
      <c r="E117" s="33">
        <v>1</v>
      </c>
      <c r="F117" s="23"/>
      <c r="G117" s="24">
        <f t="shared" si="6"/>
        <v>0</v>
      </c>
      <c r="H117" s="25">
        <v>4820.39</v>
      </c>
      <c r="I117" s="39">
        <v>5814</v>
      </c>
      <c r="J117" s="39">
        <f t="shared" si="7"/>
        <v>4820.39</v>
      </c>
    </row>
    <row r="118" ht="45" customHeight="1" spans="1:10">
      <c r="A118" s="38">
        <v>2.9</v>
      </c>
      <c r="B118" s="32" t="s">
        <v>256</v>
      </c>
      <c r="C118" s="36" t="s">
        <v>257</v>
      </c>
      <c r="D118" s="33" t="s">
        <v>72</v>
      </c>
      <c r="E118" s="33">
        <v>1</v>
      </c>
      <c r="F118" s="23"/>
      <c r="G118" s="24">
        <f t="shared" si="6"/>
        <v>0</v>
      </c>
      <c r="H118" s="25">
        <v>2339.31</v>
      </c>
      <c r="I118" s="39">
        <v>2821.5</v>
      </c>
      <c r="J118" s="39">
        <f t="shared" si="7"/>
        <v>2339.31</v>
      </c>
    </row>
    <row r="119" ht="45" customHeight="1" spans="1:10">
      <c r="A119" s="38">
        <v>2.91</v>
      </c>
      <c r="B119" s="32" t="s">
        <v>258</v>
      </c>
      <c r="C119" s="36" t="s">
        <v>259</v>
      </c>
      <c r="D119" s="33" t="s">
        <v>72</v>
      </c>
      <c r="E119" s="33">
        <v>1</v>
      </c>
      <c r="F119" s="23"/>
      <c r="G119" s="24">
        <f t="shared" si="6"/>
        <v>0</v>
      </c>
      <c r="H119" s="25">
        <v>3579.85</v>
      </c>
      <c r="I119" s="39">
        <v>4317.75</v>
      </c>
      <c r="J119" s="39">
        <f t="shared" si="7"/>
        <v>3579.85</v>
      </c>
    </row>
    <row r="120" ht="45" customHeight="1" spans="1:10">
      <c r="A120" s="38">
        <v>2.92</v>
      </c>
      <c r="B120" s="32" t="s">
        <v>260</v>
      </c>
      <c r="C120" s="36" t="s">
        <v>261</v>
      </c>
      <c r="D120" s="33" t="s">
        <v>72</v>
      </c>
      <c r="E120" s="33">
        <v>1</v>
      </c>
      <c r="F120" s="23"/>
      <c r="G120" s="24">
        <f t="shared" si="6"/>
        <v>0</v>
      </c>
      <c r="H120" s="25">
        <v>3579.85</v>
      </c>
      <c r="I120" s="39">
        <v>4317.75</v>
      </c>
      <c r="J120" s="39">
        <f t="shared" si="7"/>
        <v>3579.85</v>
      </c>
    </row>
    <row r="121" ht="45" customHeight="1" spans="1:10">
      <c r="A121" s="38">
        <v>2.93</v>
      </c>
      <c r="B121" s="32" t="s">
        <v>262</v>
      </c>
      <c r="C121" s="36" t="s">
        <v>263</v>
      </c>
      <c r="D121" s="33" t="s">
        <v>72</v>
      </c>
      <c r="E121" s="33">
        <v>1</v>
      </c>
      <c r="F121" s="23"/>
      <c r="G121" s="24">
        <f t="shared" si="6"/>
        <v>0</v>
      </c>
      <c r="H121" s="25">
        <v>3579.85</v>
      </c>
      <c r="I121" s="39">
        <v>4317.75</v>
      </c>
      <c r="J121" s="39">
        <f t="shared" si="7"/>
        <v>3579.85</v>
      </c>
    </row>
    <row r="122" ht="45" customHeight="1" spans="1:10">
      <c r="A122" s="38">
        <v>2.94</v>
      </c>
      <c r="B122" s="32" t="s">
        <v>264</v>
      </c>
      <c r="C122" s="36" t="s">
        <v>265</v>
      </c>
      <c r="D122" s="33" t="s">
        <v>72</v>
      </c>
      <c r="E122" s="33">
        <v>1</v>
      </c>
      <c r="F122" s="23"/>
      <c r="G122" s="24">
        <f t="shared" si="6"/>
        <v>0</v>
      </c>
      <c r="H122" s="25">
        <v>3579.85</v>
      </c>
      <c r="I122" s="39">
        <v>4317.75</v>
      </c>
      <c r="J122" s="39">
        <f t="shared" si="7"/>
        <v>3579.85</v>
      </c>
    </row>
    <row r="123" ht="45" customHeight="1" spans="1:10">
      <c r="A123" s="38">
        <v>2.95</v>
      </c>
      <c r="B123" s="32" t="s">
        <v>266</v>
      </c>
      <c r="C123" s="36" t="s">
        <v>267</v>
      </c>
      <c r="D123" s="33" t="s">
        <v>72</v>
      </c>
      <c r="E123" s="33">
        <v>1</v>
      </c>
      <c r="F123" s="23"/>
      <c r="G123" s="24">
        <f t="shared" si="6"/>
        <v>0</v>
      </c>
      <c r="H123" s="25">
        <v>3579.85</v>
      </c>
      <c r="I123" s="39">
        <v>4317.75</v>
      </c>
      <c r="J123" s="39">
        <f t="shared" si="7"/>
        <v>3579.85</v>
      </c>
    </row>
    <row r="124" ht="45" customHeight="1" spans="1:10">
      <c r="A124" s="38">
        <v>2.96</v>
      </c>
      <c r="B124" s="32" t="s">
        <v>268</v>
      </c>
      <c r="C124" s="36" t="s">
        <v>269</v>
      </c>
      <c r="D124" s="33" t="s">
        <v>72</v>
      </c>
      <c r="E124" s="33">
        <v>1</v>
      </c>
      <c r="F124" s="23"/>
      <c r="G124" s="24">
        <f t="shared" si="6"/>
        <v>0</v>
      </c>
      <c r="H124" s="25">
        <v>3579.85</v>
      </c>
      <c r="I124" s="39">
        <v>4317.75</v>
      </c>
      <c r="J124" s="39">
        <f t="shared" si="7"/>
        <v>3579.85</v>
      </c>
    </row>
    <row r="125" ht="45" customHeight="1" spans="1:10">
      <c r="A125" s="38">
        <v>2.97</v>
      </c>
      <c r="B125" s="32" t="s">
        <v>270</v>
      </c>
      <c r="C125" s="36" t="s">
        <v>271</v>
      </c>
      <c r="D125" s="33" t="s">
        <v>72</v>
      </c>
      <c r="E125" s="33">
        <v>1</v>
      </c>
      <c r="F125" s="23"/>
      <c r="G125" s="24">
        <f t="shared" si="6"/>
        <v>0</v>
      </c>
      <c r="H125" s="25">
        <v>3579.85</v>
      </c>
      <c r="I125" s="39">
        <v>4317.75</v>
      </c>
      <c r="J125" s="39">
        <f t="shared" si="7"/>
        <v>3579.85</v>
      </c>
    </row>
    <row r="126" ht="45" customHeight="1" spans="1:10">
      <c r="A126" s="38">
        <v>2.98</v>
      </c>
      <c r="B126" s="32" t="s">
        <v>272</v>
      </c>
      <c r="C126" s="36" t="s">
        <v>273</v>
      </c>
      <c r="D126" s="33" t="s">
        <v>72</v>
      </c>
      <c r="E126" s="33">
        <v>1</v>
      </c>
      <c r="F126" s="23"/>
      <c r="G126" s="24">
        <f t="shared" si="6"/>
        <v>0</v>
      </c>
      <c r="H126" s="25">
        <v>3279.09</v>
      </c>
      <c r="I126" s="39">
        <v>3955</v>
      </c>
      <c r="J126" s="39">
        <f t="shared" si="7"/>
        <v>3279.09</v>
      </c>
    </row>
    <row r="127" ht="45" customHeight="1" spans="1:10">
      <c r="A127" s="38">
        <v>2.99</v>
      </c>
      <c r="B127" s="32" t="s">
        <v>274</v>
      </c>
      <c r="C127" s="36" t="s">
        <v>275</v>
      </c>
      <c r="D127" s="33" t="s">
        <v>72</v>
      </c>
      <c r="E127" s="33">
        <v>1</v>
      </c>
      <c r="F127" s="23"/>
      <c r="G127" s="24">
        <f t="shared" si="6"/>
        <v>0</v>
      </c>
      <c r="H127" s="25">
        <v>2339.31</v>
      </c>
      <c r="I127" s="39">
        <v>2821.5</v>
      </c>
      <c r="J127" s="39">
        <f t="shared" si="7"/>
        <v>2339.31</v>
      </c>
    </row>
    <row r="128" ht="45" customHeight="1" spans="1:10">
      <c r="A128" s="40">
        <v>2.1</v>
      </c>
      <c r="B128" s="32" t="s">
        <v>276</v>
      </c>
      <c r="C128" s="36" t="s">
        <v>277</v>
      </c>
      <c r="D128" s="33" t="s">
        <v>72</v>
      </c>
      <c r="E128" s="33">
        <v>1</v>
      </c>
      <c r="F128" s="23"/>
      <c r="G128" s="24">
        <f t="shared" si="6"/>
        <v>0</v>
      </c>
      <c r="H128" s="25">
        <v>2339.31</v>
      </c>
      <c r="I128" s="39">
        <v>2821.5</v>
      </c>
      <c r="J128" s="39">
        <f t="shared" si="7"/>
        <v>2339.31</v>
      </c>
    </row>
    <row r="129" ht="45" customHeight="1" spans="1:10">
      <c r="A129" s="40">
        <v>2.101</v>
      </c>
      <c r="B129" s="32" t="s">
        <v>278</v>
      </c>
      <c r="C129" s="36" t="s">
        <v>279</v>
      </c>
      <c r="D129" s="33" t="s">
        <v>72</v>
      </c>
      <c r="E129" s="33">
        <v>1</v>
      </c>
      <c r="F129" s="23"/>
      <c r="G129" s="24">
        <f t="shared" si="6"/>
        <v>0</v>
      </c>
      <c r="H129" s="25">
        <v>2339.31</v>
      </c>
      <c r="I129" s="39">
        <v>2821.5</v>
      </c>
      <c r="J129" s="39">
        <f t="shared" si="7"/>
        <v>2339.31</v>
      </c>
    </row>
    <row r="130" ht="45" customHeight="1" spans="1:10">
      <c r="A130" s="40">
        <v>2.102</v>
      </c>
      <c r="B130" s="32" t="s">
        <v>280</v>
      </c>
      <c r="C130" s="36" t="s">
        <v>281</v>
      </c>
      <c r="D130" s="33" t="s">
        <v>72</v>
      </c>
      <c r="E130" s="33">
        <v>1</v>
      </c>
      <c r="F130" s="23"/>
      <c r="G130" s="24">
        <f t="shared" si="6"/>
        <v>0</v>
      </c>
      <c r="H130" s="25">
        <v>2339.31</v>
      </c>
      <c r="I130" s="39">
        <v>2821.5</v>
      </c>
      <c r="J130" s="39">
        <f t="shared" si="7"/>
        <v>2339.31</v>
      </c>
    </row>
    <row r="131" ht="45" customHeight="1" spans="1:10">
      <c r="A131" s="40">
        <v>2.103</v>
      </c>
      <c r="B131" s="32" t="s">
        <v>282</v>
      </c>
      <c r="C131" s="36" t="s">
        <v>283</v>
      </c>
      <c r="D131" s="33" t="s">
        <v>72</v>
      </c>
      <c r="E131" s="33">
        <v>1</v>
      </c>
      <c r="F131" s="23"/>
      <c r="G131" s="24">
        <f t="shared" si="6"/>
        <v>0</v>
      </c>
      <c r="H131" s="25">
        <v>2339.31</v>
      </c>
      <c r="I131" s="39">
        <v>2821.5</v>
      </c>
      <c r="J131" s="39">
        <f t="shared" si="7"/>
        <v>2339.31</v>
      </c>
    </row>
    <row r="132" ht="45" customHeight="1" spans="1:10">
      <c r="A132" s="40">
        <v>2.104</v>
      </c>
      <c r="B132" s="32" t="s">
        <v>284</v>
      </c>
      <c r="C132" s="36" t="s">
        <v>285</v>
      </c>
      <c r="D132" s="33" t="s">
        <v>72</v>
      </c>
      <c r="E132" s="33">
        <v>1</v>
      </c>
      <c r="F132" s="23"/>
      <c r="G132" s="24">
        <f t="shared" si="6"/>
        <v>0</v>
      </c>
      <c r="H132" s="25">
        <v>2339.31</v>
      </c>
      <c r="I132" s="39">
        <v>2821.5</v>
      </c>
      <c r="J132" s="39">
        <f t="shared" si="7"/>
        <v>2339.31</v>
      </c>
    </row>
    <row r="133" ht="45" customHeight="1" spans="1:10">
      <c r="A133" s="40">
        <v>2.105</v>
      </c>
      <c r="B133" s="32" t="s">
        <v>286</v>
      </c>
      <c r="C133" s="36" t="s">
        <v>287</v>
      </c>
      <c r="D133" s="33" t="s">
        <v>72</v>
      </c>
      <c r="E133" s="33">
        <v>1</v>
      </c>
      <c r="F133" s="23"/>
      <c r="G133" s="24">
        <f t="shared" ref="G133:G167" si="8">ROUND(E133*F133,0)</f>
        <v>0</v>
      </c>
      <c r="H133" s="25">
        <v>2339.31</v>
      </c>
      <c r="I133" s="39">
        <v>2821.5</v>
      </c>
      <c r="J133" s="39">
        <f t="shared" ref="J133:J167" si="9">ROUND(I133*(1-17.09%),2)</f>
        <v>2339.31</v>
      </c>
    </row>
    <row r="134" ht="45" customHeight="1" spans="1:10">
      <c r="A134" s="40">
        <v>2.106</v>
      </c>
      <c r="B134" s="32" t="s">
        <v>288</v>
      </c>
      <c r="C134" s="36" t="s">
        <v>289</v>
      </c>
      <c r="D134" s="33" t="s">
        <v>72</v>
      </c>
      <c r="E134" s="33">
        <v>1</v>
      </c>
      <c r="F134" s="23"/>
      <c r="G134" s="24">
        <f t="shared" si="8"/>
        <v>0</v>
      </c>
      <c r="H134" s="25">
        <v>2339.31</v>
      </c>
      <c r="I134" s="39">
        <v>2821.5</v>
      </c>
      <c r="J134" s="39">
        <f t="shared" si="9"/>
        <v>2339.31</v>
      </c>
    </row>
    <row r="135" ht="45" customHeight="1" spans="1:10">
      <c r="A135" s="40">
        <v>2.107</v>
      </c>
      <c r="B135" s="32" t="s">
        <v>290</v>
      </c>
      <c r="C135" s="36" t="s">
        <v>291</v>
      </c>
      <c r="D135" s="33" t="s">
        <v>72</v>
      </c>
      <c r="E135" s="33">
        <v>1</v>
      </c>
      <c r="F135" s="23"/>
      <c r="G135" s="24">
        <f t="shared" si="8"/>
        <v>0</v>
      </c>
      <c r="H135" s="25">
        <v>3730.95</v>
      </c>
      <c r="I135" s="39">
        <v>4500</v>
      </c>
      <c r="J135" s="39">
        <f t="shared" si="9"/>
        <v>3730.95</v>
      </c>
    </row>
    <row r="136" ht="45" customHeight="1" spans="1:10">
      <c r="A136" s="40">
        <v>2.108</v>
      </c>
      <c r="B136" s="32" t="s">
        <v>292</v>
      </c>
      <c r="C136" s="36" t="s">
        <v>293</v>
      </c>
      <c r="D136" s="33" t="s">
        <v>72</v>
      </c>
      <c r="E136" s="33">
        <v>1</v>
      </c>
      <c r="F136" s="23"/>
      <c r="G136" s="24">
        <f t="shared" si="8"/>
        <v>0</v>
      </c>
      <c r="H136" s="25">
        <v>3730.95</v>
      </c>
      <c r="I136" s="39">
        <v>4500</v>
      </c>
      <c r="J136" s="39">
        <f t="shared" si="9"/>
        <v>3730.95</v>
      </c>
    </row>
    <row r="137" ht="24" customHeight="1" spans="1:10">
      <c r="A137" s="40">
        <v>2.109</v>
      </c>
      <c r="B137" s="32" t="s">
        <v>294</v>
      </c>
      <c r="C137" s="36" t="s">
        <v>295</v>
      </c>
      <c r="D137" s="33" t="s">
        <v>72</v>
      </c>
      <c r="E137" s="33">
        <v>1</v>
      </c>
      <c r="F137" s="23"/>
      <c r="G137" s="24">
        <f t="shared" si="8"/>
        <v>0</v>
      </c>
      <c r="H137" s="25">
        <v>2339.31</v>
      </c>
      <c r="I137" s="39">
        <v>2821.5</v>
      </c>
      <c r="J137" s="39">
        <f t="shared" si="9"/>
        <v>2339.31</v>
      </c>
    </row>
    <row r="138" ht="24" customHeight="1" spans="1:10">
      <c r="A138" s="40">
        <v>2.11</v>
      </c>
      <c r="B138" s="32" t="s">
        <v>296</v>
      </c>
      <c r="C138" s="36" t="s">
        <v>297</v>
      </c>
      <c r="D138" s="33" t="s">
        <v>72</v>
      </c>
      <c r="E138" s="33">
        <v>1</v>
      </c>
      <c r="F138" s="23"/>
      <c r="G138" s="24">
        <f t="shared" si="8"/>
        <v>0</v>
      </c>
      <c r="H138" s="25">
        <v>2339.31</v>
      </c>
      <c r="I138" s="39">
        <v>2821.5</v>
      </c>
      <c r="J138" s="39">
        <f t="shared" si="9"/>
        <v>2339.31</v>
      </c>
    </row>
    <row r="139" ht="24" customHeight="1" spans="1:10">
      <c r="A139" s="40">
        <v>2.111</v>
      </c>
      <c r="B139" s="32" t="s">
        <v>298</v>
      </c>
      <c r="C139" s="36" t="s">
        <v>299</v>
      </c>
      <c r="D139" s="33" t="s">
        <v>72</v>
      </c>
      <c r="E139" s="33">
        <v>1</v>
      </c>
      <c r="F139" s="23"/>
      <c r="G139" s="24">
        <f t="shared" si="8"/>
        <v>0</v>
      </c>
      <c r="H139" s="25">
        <v>3279.09</v>
      </c>
      <c r="I139" s="39">
        <v>3955</v>
      </c>
      <c r="J139" s="39">
        <f t="shared" si="9"/>
        <v>3279.09</v>
      </c>
    </row>
    <row r="140" ht="24" customHeight="1" spans="1:10">
      <c r="A140" s="40">
        <v>2.112</v>
      </c>
      <c r="B140" s="32" t="s">
        <v>300</v>
      </c>
      <c r="C140" s="36" t="s">
        <v>301</v>
      </c>
      <c r="D140" s="33" t="s">
        <v>72</v>
      </c>
      <c r="E140" s="33">
        <v>1</v>
      </c>
      <c r="F140" s="23"/>
      <c r="G140" s="24">
        <f t="shared" si="8"/>
        <v>0</v>
      </c>
      <c r="H140" s="25">
        <v>2339.31</v>
      </c>
      <c r="I140" s="39">
        <v>2821.5</v>
      </c>
      <c r="J140" s="39">
        <f t="shared" si="9"/>
        <v>2339.31</v>
      </c>
    </row>
    <row r="141" ht="24" customHeight="1" spans="1:10">
      <c r="A141" s="40">
        <v>2.113</v>
      </c>
      <c r="B141" s="32" t="s">
        <v>302</v>
      </c>
      <c r="C141" s="36" t="s">
        <v>303</v>
      </c>
      <c r="D141" s="33" t="s">
        <v>72</v>
      </c>
      <c r="E141" s="33">
        <v>1</v>
      </c>
      <c r="F141" s="23"/>
      <c r="G141" s="24">
        <f t="shared" si="8"/>
        <v>0</v>
      </c>
      <c r="H141" s="25">
        <v>3279.09</v>
      </c>
      <c r="I141" s="39">
        <v>3955</v>
      </c>
      <c r="J141" s="39">
        <f t="shared" si="9"/>
        <v>3279.09</v>
      </c>
    </row>
    <row r="142" ht="24" customHeight="1" spans="1:10">
      <c r="A142" s="40">
        <v>2.114</v>
      </c>
      <c r="B142" s="32" t="s">
        <v>304</v>
      </c>
      <c r="C142" s="36" t="s">
        <v>305</v>
      </c>
      <c r="D142" s="33" t="s">
        <v>72</v>
      </c>
      <c r="E142" s="33">
        <v>1</v>
      </c>
      <c r="F142" s="23"/>
      <c r="G142" s="24">
        <f t="shared" si="8"/>
        <v>0</v>
      </c>
      <c r="H142" s="25">
        <v>3279.09</v>
      </c>
      <c r="I142" s="39">
        <v>3955</v>
      </c>
      <c r="J142" s="39">
        <f t="shared" si="9"/>
        <v>3279.09</v>
      </c>
    </row>
    <row r="143" ht="41" customHeight="1" spans="1:10">
      <c r="A143" s="40">
        <v>2.115</v>
      </c>
      <c r="B143" s="32" t="s">
        <v>306</v>
      </c>
      <c r="C143" s="36" t="s">
        <v>307</v>
      </c>
      <c r="D143" s="33" t="s">
        <v>72</v>
      </c>
      <c r="E143" s="33">
        <v>1</v>
      </c>
      <c r="F143" s="23"/>
      <c r="G143" s="24">
        <f t="shared" si="8"/>
        <v>0</v>
      </c>
      <c r="H143" s="25">
        <v>3279.09</v>
      </c>
      <c r="I143" s="39">
        <v>3955</v>
      </c>
      <c r="J143" s="39">
        <f t="shared" si="9"/>
        <v>3279.09</v>
      </c>
    </row>
    <row r="144" ht="41" customHeight="1" spans="1:10">
      <c r="A144" s="40">
        <v>2.116</v>
      </c>
      <c r="B144" s="32" t="s">
        <v>308</v>
      </c>
      <c r="C144" s="36" t="s">
        <v>309</v>
      </c>
      <c r="D144" s="33" t="s">
        <v>72</v>
      </c>
      <c r="E144" s="33">
        <v>1</v>
      </c>
      <c r="F144" s="23"/>
      <c r="G144" s="24">
        <f t="shared" si="8"/>
        <v>0</v>
      </c>
      <c r="H144" s="25">
        <v>51960.94</v>
      </c>
      <c r="I144" s="39">
        <v>62671.5</v>
      </c>
      <c r="J144" s="39">
        <f t="shared" si="9"/>
        <v>51960.94</v>
      </c>
    </row>
    <row r="145" ht="24" customHeight="1" spans="1:10">
      <c r="A145" s="40">
        <v>2.117</v>
      </c>
      <c r="B145" s="32" t="s">
        <v>310</v>
      </c>
      <c r="C145" s="36" t="s">
        <v>311</v>
      </c>
      <c r="D145" s="33" t="s">
        <v>72</v>
      </c>
      <c r="E145" s="33">
        <v>1</v>
      </c>
      <c r="F145" s="23"/>
      <c r="G145" s="24">
        <f t="shared" si="8"/>
        <v>0</v>
      </c>
      <c r="H145" s="25">
        <v>44517.7</v>
      </c>
      <c r="I145" s="39">
        <v>53694</v>
      </c>
      <c r="J145" s="39">
        <f t="shared" si="9"/>
        <v>44517.7</v>
      </c>
    </row>
    <row r="146" ht="99" customHeight="1" spans="1:10">
      <c r="A146" s="40">
        <v>2.118</v>
      </c>
      <c r="B146" s="32" t="s">
        <v>312</v>
      </c>
      <c r="C146" s="36" t="s">
        <v>313</v>
      </c>
      <c r="D146" s="33" t="s">
        <v>72</v>
      </c>
      <c r="E146" s="33">
        <v>1</v>
      </c>
      <c r="F146" s="23"/>
      <c r="G146" s="24">
        <f t="shared" si="8"/>
        <v>0</v>
      </c>
      <c r="H146" s="25">
        <v>66328</v>
      </c>
      <c r="I146" s="39">
        <v>80000</v>
      </c>
      <c r="J146" s="39">
        <f t="shared" si="9"/>
        <v>66328</v>
      </c>
    </row>
    <row r="147" ht="75" customHeight="1" spans="1:10">
      <c r="A147" s="40">
        <v>2.119</v>
      </c>
      <c r="B147" s="32" t="s">
        <v>314</v>
      </c>
      <c r="C147" s="36" t="s">
        <v>315</v>
      </c>
      <c r="D147" s="33" t="s">
        <v>72</v>
      </c>
      <c r="E147" s="33">
        <v>1</v>
      </c>
      <c r="F147" s="23"/>
      <c r="G147" s="24">
        <f t="shared" si="8"/>
        <v>0</v>
      </c>
      <c r="H147" s="25">
        <v>38728.5</v>
      </c>
      <c r="I147" s="39">
        <v>46711.5</v>
      </c>
      <c r="J147" s="39">
        <f t="shared" si="9"/>
        <v>38728.5</v>
      </c>
    </row>
    <row r="148" ht="24" customHeight="1" spans="1:10">
      <c r="A148" s="40">
        <v>2.12</v>
      </c>
      <c r="B148" s="32" t="s">
        <v>316</v>
      </c>
      <c r="C148" s="36" t="s">
        <v>317</v>
      </c>
      <c r="D148" s="33" t="s">
        <v>72</v>
      </c>
      <c r="E148" s="33">
        <v>1</v>
      </c>
      <c r="F148" s="23"/>
      <c r="G148" s="24">
        <f t="shared" si="8"/>
        <v>0</v>
      </c>
      <c r="H148" s="25">
        <v>12263.63</v>
      </c>
      <c r="I148" s="39">
        <v>14791.5</v>
      </c>
      <c r="J148" s="39">
        <f t="shared" si="9"/>
        <v>12263.63</v>
      </c>
    </row>
    <row r="149" ht="24" customHeight="1" spans="1:10">
      <c r="A149" s="40">
        <v>2.121</v>
      </c>
      <c r="B149" s="32" t="s">
        <v>318</v>
      </c>
      <c r="C149" s="36" t="s">
        <v>319</v>
      </c>
      <c r="D149" s="33" t="s">
        <v>72</v>
      </c>
      <c r="E149" s="33">
        <v>1</v>
      </c>
      <c r="F149" s="23"/>
      <c r="G149" s="24">
        <f t="shared" si="8"/>
        <v>0</v>
      </c>
      <c r="H149" s="25">
        <v>24669.04</v>
      </c>
      <c r="I149" s="39">
        <v>29754</v>
      </c>
      <c r="J149" s="39">
        <f t="shared" si="9"/>
        <v>24669.04</v>
      </c>
    </row>
    <row r="150" ht="24" customHeight="1" spans="1:10">
      <c r="A150" s="40">
        <v>2.122</v>
      </c>
      <c r="B150" s="32" t="s">
        <v>320</v>
      </c>
      <c r="C150" s="36" t="s">
        <v>321</v>
      </c>
      <c r="D150" s="33" t="s">
        <v>72</v>
      </c>
      <c r="E150" s="33">
        <v>1</v>
      </c>
      <c r="F150" s="23"/>
      <c r="G150" s="24">
        <f t="shared" si="8"/>
        <v>0</v>
      </c>
      <c r="H150" s="25">
        <v>12263.63</v>
      </c>
      <c r="I150" s="39">
        <v>14791.5</v>
      </c>
      <c r="J150" s="39">
        <f t="shared" si="9"/>
        <v>12263.63</v>
      </c>
    </row>
    <row r="151" ht="24" customHeight="1" spans="1:10">
      <c r="A151" s="19" t="s">
        <v>322</v>
      </c>
      <c r="B151" s="16" t="s">
        <v>323</v>
      </c>
      <c r="C151" s="16"/>
      <c r="D151" s="33"/>
      <c r="E151" s="33"/>
      <c r="F151" s="37"/>
      <c r="G151" s="24"/>
      <c r="H151" s="37"/>
      <c r="I151" s="39"/>
      <c r="J151" s="39">
        <f t="shared" si="9"/>
        <v>0</v>
      </c>
    </row>
    <row r="152" ht="66" customHeight="1" spans="1:10">
      <c r="A152" s="19">
        <v>3.1</v>
      </c>
      <c r="B152" s="32" t="s">
        <v>324</v>
      </c>
      <c r="C152" s="36" t="s">
        <v>325</v>
      </c>
      <c r="D152" s="33" t="s">
        <v>72</v>
      </c>
      <c r="E152" s="33">
        <v>1</v>
      </c>
      <c r="F152" s="23"/>
      <c r="G152" s="24">
        <f t="shared" si="8"/>
        <v>0</v>
      </c>
      <c r="H152" s="25">
        <v>17411.1</v>
      </c>
      <c r="I152" s="39">
        <v>21000</v>
      </c>
      <c r="J152" s="39">
        <f t="shared" si="9"/>
        <v>17411.1</v>
      </c>
    </row>
    <row r="153" ht="50" customHeight="1" spans="1:10">
      <c r="A153" s="19">
        <v>3.2</v>
      </c>
      <c r="B153" s="32" t="s">
        <v>326</v>
      </c>
      <c r="C153" s="36" t="s">
        <v>327</v>
      </c>
      <c r="D153" s="33" t="s">
        <v>72</v>
      </c>
      <c r="E153" s="33">
        <v>1</v>
      </c>
      <c r="F153" s="23"/>
      <c r="G153" s="24">
        <f t="shared" si="8"/>
        <v>0</v>
      </c>
      <c r="H153" s="25">
        <v>7959.36</v>
      </c>
      <c r="I153" s="39">
        <v>9600</v>
      </c>
      <c r="J153" s="39">
        <f t="shared" si="9"/>
        <v>7959.36</v>
      </c>
    </row>
    <row r="154" ht="77" customHeight="1" spans="1:10">
      <c r="A154" s="19">
        <v>3.3</v>
      </c>
      <c r="B154" s="32" t="s">
        <v>328</v>
      </c>
      <c r="C154" s="36" t="s">
        <v>329</v>
      </c>
      <c r="D154" s="33" t="s">
        <v>72</v>
      </c>
      <c r="E154" s="33">
        <v>1</v>
      </c>
      <c r="F154" s="23"/>
      <c r="G154" s="24">
        <f t="shared" si="8"/>
        <v>0</v>
      </c>
      <c r="H154" s="25">
        <v>5969.52</v>
      </c>
      <c r="I154" s="39">
        <v>7200</v>
      </c>
      <c r="J154" s="39">
        <f t="shared" si="9"/>
        <v>5969.52</v>
      </c>
    </row>
    <row r="155" ht="77" customHeight="1" spans="1:10">
      <c r="A155" s="19">
        <v>3.4</v>
      </c>
      <c r="B155" s="32" t="s">
        <v>330</v>
      </c>
      <c r="C155" s="36" t="s">
        <v>331</v>
      </c>
      <c r="D155" s="33" t="s">
        <v>72</v>
      </c>
      <c r="E155" s="33">
        <v>1</v>
      </c>
      <c r="F155" s="23"/>
      <c r="G155" s="24">
        <f t="shared" si="8"/>
        <v>0</v>
      </c>
      <c r="H155" s="25">
        <v>5969.52</v>
      </c>
      <c r="I155" s="39">
        <v>7200</v>
      </c>
      <c r="J155" s="39">
        <f t="shared" si="9"/>
        <v>5969.52</v>
      </c>
    </row>
    <row r="156" ht="77" customHeight="1" spans="1:10">
      <c r="A156" s="19">
        <v>3.5</v>
      </c>
      <c r="B156" s="32" t="s">
        <v>332</v>
      </c>
      <c r="C156" s="36" t="s">
        <v>333</v>
      </c>
      <c r="D156" s="33" t="s">
        <v>72</v>
      </c>
      <c r="E156" s="33">
        <v>1</v>
      </c>
      <c r="F156" s="23"/>
      <c r="G156" s="24">
        <f t="shared" si="8"/>
        <v>0</v>
      </c>
      <c r="H156" s="25">
        <v>5969.52</v>
      </c>
      <c r="I156" s="39">
        <v>7200</v>
      </c>
      <c r="J156" s="39">
        <f t="shared" si="9"/>
        <v>5969.52</v>
      </c>
    </row>
    <row r="157" ht="52" customHeight="1" spans="1:10">
      <c r="A157" s="19">
        <v>3.6</v>
      </c>
      <c r="B157" s="32" t="s">
        <v>334</v>
      </c>
      <c r="C157" s="36" t="s">
        <v>335</v>
      </c>
      <c r="D157" s="33" t="s">
        <v>72</v>
      </c>
      <c r="E157" s="33">
        <v>1</v>
      </c>
      <c r="F157" s="23"/>
      <c r="G157" s="24">
        <f t="shared" si="8"/>
        <v>0</v>
      </c>
      <c r="H157" s="25">
        <v>7959.36</v>
      </c>
      <c r="I157" s="39">
        <v>9600</v>
      </c>
      <c r="J157" s="39">
        <f t="shared" si="9"/>
        <v>7959.36</v>
      </c>
    </row>
    <row r="158" ht="52" customHeight="1" spans="1:10">
      <c r="A158" s="19">
        <v>3.7</v>
      </c>
      <c r="B158" s="32" t="s">
        <v>336</v>
      </c>
      <c r="C158" s="36" t="s">
        <v>337</v>
      </c>
      <c r="D158" s="33" t="s">
        <v>72</v>
      </c>
      <c r="E158" s="33">
        <v>1</v>
      </c>
      <c r="F158" s="23"/>
      <c r="G158" s="24">
        <f t="shared" si="8"/>
        <v>0</v>
      </c>
      <c r="H158" s="25">
        <v>20727.5</v>
      </c>
      <c r="I158" s="39">
        <v>25000</v>
      </c>
      <c r="J158" s="39">
        <f t="shared" si="9"/>
        <v>20727.5</v>
      </c>
    </row>
    <row r="159" ht="52" customHeight="1" spans="1:10">
      <c r="A159" s="19">
        <v>3.8</v>
      </c>
      <c r="B159" s="32" t="s">
        <v>338</v>
      </c>
      <c r="C159" s="36" t="s">
        <v>339</v>
      </c>
      <c r="D159" s="33" t="s">
        <v>72</v>
      </c>
      <c r="E159" s="33">
        <v>1</v>
      </c>
      <c r="F159" s="23"/>
      <c r="G159" s="24">
        <f t="shared" si="8"/>
        <v>0</v>
      </c>
      <c r="H159" s="25">
        <v>20727.5</v>
      </c>
      <c r="I159" s="39">
        <v>25000</v>
      </c>
      <c r="J159" s="39">
        <f t="shared" si="9"/>
        <v>20727.5</v>
      </c>
    </row>
    <row r="160" ht="52" customHeight="1" spans="1:10">
      <c r="A160" s="19">
        <v>3.9</v>
      </c>
      <c r="B160" s="32" t="s">
        <v>340</v>
      </c>
      <c r="C160" s="36" t="s">
        <v>341</v>
      </c>
      <c r="D160" s="33" t="s">
        <v>72</v>
      </c>
      <c r="E160" s="33">
        <v>1</v>
      </c>
      <c r="F160" s="23"/>
      <c r="G160" s="24">
        <f t="shared" si="8"/>
        <v>0</v>
      </c>
      <c r="H160" s="25">
        <v>17908.56</v>
      </c>
      <c r="I160" s="39">
        <v>21600</v>
      </c>
      <c r="J160" s="39">
        <f t="shared" si="9"/>
        <v>17908.56</v>
      </c>
    </row>
    <row r="161" ht="52" customHeight="1" spans="1:10">
      <c r="A161" s="38">
        <v>3.1</v>
      </c>
      <c r="B161" s="32" t="s">
        <v>342</v>
      </c>
      <c r="C161" s="36" t="s">
        <v>343</v>
      </c>
      <c r="D161" s="33" t="s">
        <v>72</v>
      </c>
      <c r="E161" s="33">
        <v>1</v>
      </c>
      <c r="F161" s="23"/>
      <c r="G161" s="24">
        <f t="shared" si="8"/>
        <v>0</v>
      </c>
      <c r="H161" s="25">
        <v>6964.44</v>
      </c>
      <c r="I161" s="39">
        <v>8400</v>
      </c>
      <c r="J161" s="39">
        <f t="shared" si="9"/>
        <v>6964.44</v>
      </c>
    </row>
    <row r="162" ht="82" customHeight="1" spans="1:10">
      <c r="A162" s="38">
        <v>3.11</v>
      </c>
      <c r="B162" s="32" t="s">
        <v>344</v>
      </c>
      <c r="C162" s="36" t="s">
        <v>345</v>
      </c>
      <c r="D162" s="33" t="s">
        <v>72</v>
      </c>
      <c r="E162" s="33">
        <v>1</v>
      </c>
      <c r="F162" s="23"/>
      <c r="G162" s="24">
        <f t="shared" si="8"/>
        <v>0</v>
      </c>
      <c r="H162" s="25">
        <v>8954.28</v>
      </c>
      <c r="I162" s="39">
        <v>10800</v>
      </c>
      <c r="J162" s="39">
        <f t="shared" si="9"/>
        <v>8954.28</v>
      </c>
    </row>
    <row r="163" ht="106" customHeight="1" spans="1:10">
      <c r="A163" s="38">
        <v>3.12</v>
      </c>
      <c r="B163" s="32" t="s">
        <v>346</v>
      </c>
      <c r="C163" s="36" t="s">
        <v>347</v>
      </c>
      <c r="D163" s="33" t="s">
        <v>72</v>
      </c>
      <c r="E163" s="33">
        <v>1</v>
      </c>
      <c r="F163" s="23"/>
      <c r="G163" s="24">
        <f t="shared" si="8"/>
        <v>0</v>
      </c>
      <c r="H163" s="25">
        <v>13928.88</v>
      </c>
      <c r="I163" s="39">
        <v>16800</v>
      </c>
      <c r="J163" s="39">
        <f t="shared" si="9"/>
        <v>13928.88</v>
      </c>
    </row>
    <row r="164" ht="23.25" customHeight="1" spans="1:10">
      <c r="A164" s="38">
        <v>3.13</v>
      </c>
      <c r="B164" s="32" t="s">
        <v>348</v>
      </c>
      <c r="C164" s="36" t="s">
        <v>349</v>
      </c>
      <c r="D164" s="33" t="s">
        <v>72</v>
      </c>
      <c r="E164" s="33">
        <v>1</v>
      </c>
      <c r="F164" s="23"/>
      <c r="G164" s="24">
        <f t="shared" si="8"/>
        <v>0</v>
      </c>
      <c r="H164" s="25">
        <v>8954.28</v>
      </c>
      <c r="I164" s="39">
        <v>10800</v>
      </c>
      <c r="J164" s="39">
        <f t="shared" si="9"/>
        <v>8954.28</v>
      </c>
    </row>
    <row r="165" ht="23.25" customHeight="1" spans="1:10">
      <c r="A165" s="38">
        <v>3.14</v>
      </c>
      <c r="B165" s="32" t="s">
        <v>350</v>
      </c>
      <c r="C165" s="36" t="s">
        <v>351</v>
      </c>
      <c r="D165" s="33" t="s">
        <v>72</v>
      </c>
      <c r="E165" s="33">
        <v>1</v>
      </c>
      <c r="F165" s="23"/>
      <c r="G165" s="24">
        <f t="shared" si="8"/>
        <v>0</v>
      </c>
      <c r="H165" s="25">
        <v>8954.28</v>
      </c>
      <c r="I165" s="39">
        <v>10800</v>
      </c>
      <c r="J165" s="39">
        <f t="shared" si="9"/>
        <v>8954.28</v>
      </c>
    </row>
    <row r="166" ht="23.25" customHeight="1" spans="1:10">
      <c r="A166" s="38">
        <v>3.15</v>
      </c>
      <c r="B166" s="32" t="s">
        <v>352</v>
      </c>
      <c r="C166" s="36" t="s">
        <v>353</v>
      </c>
      <c r="D166" s="33" t="s">
        <v>72</v>
      </c>
      <c r="E166" s="33">
        <v>1</v>
      </c>
      <c r="F166" s="23"/>
      <c r="G166" s="24">
        <f t="shared" si="8"/>
        <v>0</v>
      </c>
      <c r="H166" s="25">
        <v>8954.28</v>
      </c>
      <c r="I166" s="39">
        <v>10800</v>
      </c>
      <c r="J166" s="39">
        <f t="shared" si="9"/>
        <v>8954.28</v>
      </c>
    </row>
    <row r="167" ht="59" customHeight="1" spans="1:10">
      <c r="A167" s="38">
        <v>3.16</v>
      </c>
      <c r="B167" s="32" t="s">
        <v>354</v>
      </c>
      <c r="C167" s="36" t="s">
        <v>355</v>
      </c>
      <c r="D167" s="33" t="s">
        <v>72</v>
      </c>
      <c r="E167" s="33">
        <v>1</v>
      </c>
      <c r="F167" s="23"/>
      <c r="G167" s="24">
        <f t="shared" si="8"/>
        <v>0</v>
      </c>
      <c r="H167" s="25">
        <v>18903.48</v>
      </c>
      <c r="I167" s="39">
        <v>22800</v>
      </c>
      <c r="J167" s="39">
        <f t="shared" si="9"/>
        <v>18903.48</v>
      </c>
    </row>
    <row r="168" ht="21" customHeight="1" spans="1:8">
      <c r="A168" s="41" t="s">
        <v>356</v>
      </c>
      <c r="B168" s="42"/>
      <c r="C168" s="42"/>
      <c r="D168" s="42"/>
      <c r="E168" s="42"/>
      <c r="F168" s="42"/>
      <c r="G168" s="43">
        <f>SUM(G4:G167)</f>
        <v>0</v>
      </c>
      <c r="H168" s="44"/>
    </row>
  </sheetData>
  <sheetProtection algorithmName="SHA-512" hashValue="oKsKtBN/ULUgd6zzn4+sQxG5DHORtXN1T+I79NOUQUEpVZZKQQbQzs+cJsn2HDFbgK2QBGDTyM2pXtYh0/2Dhw==" saltValue="PuuPsrV2eggl7A/wlhazXg==" spinCount="100000" sheet="1" objects="1"/>
  <mergeCells count="5">
    <mergeCell ref="A1:H1"/>
    <mergeCell ref="B3:C3"/>
    <mergeCell ref="B28:C28"/>
    <mergeCell ref="B151:C151"/>
    <mergeCell ref="A168:F168"/>
  </mergeCells>
  <pageMargins left="0.751388888888889" right="0.751388888888889" top="1" bottom="1" header="0.5" footer="0.5"/>
  <pageSetup paperSize="9" scale="41" orientation="portrait" horizontalDpi="60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固化清单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尛菟卟乖</dc:creator>
  <cp:lastModifiedBy>李雯娟</cp:lastModifiedBy>
  <dcterms:created xsi:type="dcterms:W3CDTF">2024-05-15T15:45:00Z</dcterms:created>
  <dcterms:modified xsi:type="dcterms:W3CDTF">2025-05-14T06:37:19Z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56514D66C5B440AD83FFB984CF9766EE_13</vt:lpwstr>
  </property>
  <property fmtid="{D5CDD505-2E9C-101B-9397-08002B2CF9AE}" pid="3" name="KSOProductBuildVer">
    <vt:lpwstr>2052-12.1.0.20784</vt:lpwstr>
  </property>
</Properties>
</file>