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综合预算表" sheetId="1" r:id="rId1"/>
    <sheet name="综合预算表 (2)" sheetId="2" r:id="rId2"/>
  </sheets>
  <definedNames>
    <definedName name="_xlnm.Print_Area" localSheetId="0">综合预算表!$A$1:$F$18</definedName>
    <definedName name="_xlnm.Print_Titles" localSheetId="0">综合预算表!$1:$4</definedName>
    <definedName name="_xlnm.Print_Area" localSheetId="1">'综合预算表 (2)'!$A$1:$F$14</definedName>
    <definedName name="_xlnm.Print_Titles" localSheetId="1">'综合预算表 (2)'!$1:$4</definedName>
  </definedNames>
  <calcPr calcId="144525"/>
</workbook>
</file>

<file path=xl/sharedStrings.xml><?xml version="1.0" encoding="utf-8"?>
<sst xmlns="http://schemas.openxmlformats.org/spreadsheetml/2006/main" count="198" uniqueCount="84">
  <si>
    <t>招标工程量清单汇总表</t>
  </si>
  <si>
    <t>项目名称：知识城知识大道（一期）工程第三标段施工总承包</t>
  </si>
  <si>
    <t>序号</t>
  </si>
  <si>
    <t>项目名称</t>
  </si>
  <si>
    <t>金额(元)</t>
  </si>
  <si>
    <t>其中（元）</t>
  </si>
  <si>
    <t>备注</t>
  </si>
  <si>
    <t>属性</t>
  </si>
  <si>
    <t>工程编号</t>
  </si>
  <si>
    <t>工程名称</t>
  </si>
  <si>
    <t>专业</t>
  </si>
  <si>
    <t>建设规模</t>
  </si>
  <si>
    <t>单位</t>
  </si>
  <si>
    <t>总造价</t>
  </si>
  <si>
    <t>绿色施工安全措施费</t>
  </si>
  <si>
    <t>暂列金额</t>
  </si>
  <si>
    <t>其他费用</t>
  </si>
  <si>
    <t>代号</t>
  </si>
  <si>
    <t>不汇总</t>
  </si>
  <si>
    <t>暂列金</t>
  </si>
  <si>
    <t>项目</t>
  </si>
  <si>
    <t>01</t>
  </si>
  <si>
    <t>知识城知识大道（一期）工程第三标段</t>
  </si>
  <si>
    <t>1</t>
  </si>
  <si>
    <t>一</t>
  </si>
  <si>
    <t>单项工程</t>
  </si>
  <si>
    <t/>
  </si>
  <si>
    <t>1.1</t>
  </si>
  <si>
    <t>道路工程</t>
  </si>
  <si>
    <t>单位工程</t>
  </si>
  <si>
    <t>001</t>
  </si>
  <si>
    <t>市政</t>
  </si>
  <si>
    <t>m</t>
  </si>
  <si>
    <t>G11</t>
  </si>
  <si>
    <t>G12</t>
  </si>
  <si>
    <t>1.2</t>
  </si>
  <si>
    <t>交通工程</t>
  </si>
  <si>
    <t>002</t>
  </si>
  <si>
    <t>G45</t>
  </si>
  <si>
    <t>1.3</t>
  </si>
  <si>
    <t>桥梁工程</t>
  </si>
  <si>
    <t>003</t>
  </si>
  <si>
    <t>G37</t>
  </si>
  <si>
    <t>G32</t>
  </si>
  <si>
    <t>1.4</t>
  </si>
  <si>
    <t>排水工程</t>
  </si>
  <si>
    <t>004</t>
  </si>
  <si>
    <t>G50</t>
  </si>
  <si>
    <t>G31</t>
  </si>
  <si>
    <t>1.5</t>
  </si>
  <si>
    <t>路灯照明</t>
  </si>
  <si>
    <t>005</t>
  </si>
  <si>
    <t>安装</t>
  </si>
  <si>
    <t>G52</t>
  </si>
  <si>
    <t>G29</t>
  </si>
  <si>
    <t>1.6</t>
  </si>
  <si>
    <t>电缆沟工程</t>
  </si>
  <si>
    <t>006</t>
  </si>
  <si>
    <t>G51</t>
  </si>
  <si>
    <t>G30</t>
  </si>
  <si>
    <t>1.7</t>
  </si>
  <si>
    <t>外电工程</t>
  </si>
  <si>
    <t>007</t>
  </si>
  <si>
    <t>G53</t>
  </si>
  <si>
    <t>G28</t>
  </si>
  <si>
    <t>1.8</t>
  </si>
  <si>
    <t>树木保护</t>
  </si>
  <si>
    <t>008</t>
  </si>
  <si>
    <t>园林绿化</t>
  </si>
  <si>
    <t>G49</t>
  </si>
  <si>
    <t>G27</t>
  </si>
  <si>
    <t>合  计</t>
  </si>
  <si>
    <t>分部分项</t>
  </si>
  <si>
    <t>措施项目</t>
  </si>
  <si>
    <t>其他项目费用</t>
  </si>
  <si>
    <t>税金</t>
  </si>
  <si>
    <t>知识城知识大道（二期）工程第一标段施工总承包</t>
  </si>
  <si>
    <t>土方工程</t>
  </si>
  <si>
    <t>056</t>
  </si>
  <si>
    <t>新城大道立交桥</t>
  </si>
  <si>
    <t>平岗河中桥</t>
  </si>
  <si>
    <t>X1辅道桥</t>
  </si>
  <si>
    <t>X4辅道桥</t>
  </si>
  <si>
    <t>交通工程及交通信号灯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</si>
</sst>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#,##0.00_ "/>
  </numFmts>
  <fonts count="24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7" borderId="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3" applyNumberFormat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2" borderId="14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>
      <alignment vertical="center"/>
    </xf>
    <xf numFmtId="43" fontId="0" fillId="0" borderId="0" xfId="8" applyFont="1" applyFill="1">
      <alignment vertical="center"/>
    </xf>
    <xf numFmtId="176" fontId="0" fillId="0" borderId="0" xfId="0" applyNumberFormat="1" applyFill="1">
      <alignment vertical="center"/>
    </xf>
    <xf numFmtId="177" fontId="0" fillId="0" borderId="0" xfId="0" applyNumberFormat="1" applyFill="1">
      <alignment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3" fontId="3" fillId="0" borderId="1" xfId="8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43" fontId="4" fillId="0" borderId="3" xfId="8" applyFont="1" applyFill="1" applyBorder="1" applyAlignment="1" applyProtection="1">
      <alignment horizontal="right" vertical="center" wrapText="1"/>
    </xf>
    <xf numFmtId="43" fontId="4" fillId="0" borderId="4" xfId="8" applyFont="1" applyFill="1" applyBorder="1" applyAlignment="1" applyProtection="1">
      <alignment horizontal="right" vertical="center" wrapText="1"/>
    </xf>
    <xf numFmtId="0" fontId="0" fillId="0" borderId="4" xfId="0" applyFill="1" applyBorder="1">
      <alignment vertical="center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left" vertical="center" wrapText="1"/>
    </xf>
    <xf numFmtId="43" fontId="4" fillId="0" borderId="6" xfId="8" applyFont="1" applyFill="1" applyBorder="1" applyAlignment="1" applyProtection="1">
      <alignment horizontal="right" vertical="center" wrapText="1"/>
    </xf>
    <xf numFmtId="43" fontId="4" fillId="0" borderId="7" xfId="8" applyFont="1" applyFill="1" applyBorder="1" applyAlignment="1" applyProtection="1">
      <alignment horizontal="right" vertical="center" wrapText="1"/>
    </xf>
    <xf numFmtId="0" fontId="0" fillId="0" borderId="1" xfId="0" applyFill="1" applyBorder="1">
      <alignment vertical="center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178" fontId="0" fillId="0" borderId="0" xfId="8" applyNumberFormat="1" applyFont="1" applyFill="1">
      <alignment vertical="center"/>
    </xf>
    <xf numFmtId="0" fontId="0" fillId="0" borderId="0" xfId="0" applyFill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7"/>
  <sheetViews>
    <sheetView showGridLines="0" tabSelected="1" view="pageBreakPreview" zoomScaleNormal="100" workbookViewId="0">
      <pane xSplit="2" ySplit="4" topLeftCell="C5" activePane="bottomRight" state="frozen"/>
      <selection/>
      <selection pane="topRight"/>
      <selection pane="bottomLeft"/>
      <selection pane="bottomRight" activeCell="D13" sqref="D13"/>
    </sheetView>
  </sheetViews>
  <sheetFormatPr defaultColWidth="9" defaultRowHeight="14.65" customHeight="1"/>
  <cols>
    <col min="1" max="1" width="9.125" style="1" customWidth="1"/>
    <col min="2" max="2" width="24.875" style="1" customWidth="1"/>
    <col min="3" max="3" width="17.25" style="2" customWidth="1"/>
    <col min="4" max="5" width="16.25" style="2" customWidth="1"/>
    <col min="6" max="6" width="12.375" style="1" customWidth="1"/>
    <col min="7" max="7" width="13.875" style="3" hidden="1" customWidth="1"/>
    <col min="8" max="9" width="17.375" style="3" hidden="1" customWidth="1"/>
    <col min="10" max="10" width="17.375" style="4" hidden="1" customWidth="1"/>
    <col min="11" max="12" width="13.75" style="4" hidden="1" customWidth="1"/>
    <col min="13" max="15" width="9" style="1" hidden="1" customWidth="1"/>
    <col min="16" max="16" width="14.375" style="1" customWidth="1"/>
    <col min="17" max="23" width="9" style="1"/>
    <col min="24" max="25" width="11.5" style="1"/>
    <col min="26" max="28" width="9.375" style="1"/>
    <col min="29" max="30" width="10.375" style="1"/>
    <col min="31" max="16384" width="9" style="1"/>
  </cols>
  <sheetData>
    <row r="1" s="1" customFormat="1" ht="26.45" customHeight="1" spans="1:12">
      <c r="A1" s="5" t="s">
        <v>0</v>
      </c>
      <c r="B1" s="5"/>
      <c r="C1" s="5"/>
      <c r="D1" s="5"/>
      <c r="E1" s="5"/>
      <c r="F1" s="5"/>
      <c r="G1" s="3"/>
      <c r="H1" s="3"/>
      <c r="I1" s="3"/>
      <c r="J1" s="4"/>
      <c r="K1" s="4"/>
      <c r="L1" s="4"/>
    </row>
    <row r="2" s="1" customFormat="1" ht="36" customHeight="1" spans="1:12">
      <c r="A2" s="6" t="s">
        <v>1</v>
      </c>
      <c r="B2" s="6"/>
      <c r="C2" s="6"/>
      <c r="D2" s="6"/>
      <c r="E2" s="6"/>
      <c r="F2" s="6"/>
      <c r="G2" s="3"/>
      <c r="H2" s="3"/>
      <c r="I2" s="3"/>
      <c r="J2" s="4"/>
      <c r="K2" s="4"/>
      <c r="L2" s="4"/>
    </row>
    <row r="3" s="1" customFormat="1" ht="23.65" customHeight="1" spans="1:33">
      <c r="A3" s="7" t="s">
        <v>2</v>
      </c>
      <c r="B3" s="7" t="s">
        <v>3</v>
      </c>
      <c r="C3" s="8" t="s">
        <v>4</v>
      </c>
      <c r="D3" s="8" t="s">
        <v>5</v>
      </c>
      <c r="E3" s="8"/>
      <c r="F3" s="9" t="s">
        <v>6</v>
      </c>
      <c r="G3" s="3"/>
      <c r="H3" s="3"/>
      <c r="I3" s="3"/>
      <c r="J3" s="4"/>
      <c r="K3" s="4"/>
      <c r="L3" s="4"/>
      <c r="M3" s="1"/>
      <c r="N3" s="1"/>
      <c r="O3" s="1"/>
      <c r="P3" s="1"/>
      <c r="Q3" s="1" t="s">
        <v>2</v>
      </c>
      <c r="R3" s="1" t="s">
        <v>7</v>
      </c>
      <c r="S3" s="1" t="s">
        <v>8</v>
      </c>
      <c r="T3" s="1" t="s">
        <v>9</v>
      </c>
      <c r="U3" s="1" t="s">
        <v>10</v>
      </c>
      <c r="V3" s="1" t="s">
        <v>11</v>
      </c>
      <c r="W3" s="1" t="s">
        <v>12</v>
      </c>
      <c r="X3" s="1" t="s">
        <v>13</v>
      </c>
      <c r="Y3" s="1" t="s">
        <v>14</v>
      </c>
      <c r="Z3" s="1" t="s">
        <v>15</v>
      </c>
      <c r="AA3" s="1" t="s">
        <v>16</v>
      </c>
      <c r="AB3" s="1" t="s">
        <v>17</v>
      </c>
      <c r="AC3" s="1" t="s">
        <v>18</v>
      </c>
      <c r="AD3" s="1" t="s">
        <v>6</v>
      </c>
      <c r="AE3" s="1" t="s">
        <v>17</v>
      </c>
      <c r="AF3" s="1" t="s">
        <v>18</v>
      </c>
      <c r="AG3" s="1" t="s">
        <v>6</v>
      </c>
    </row>
    <row r="4" s="1" customFormat="1" ht="23.65" customHeight="1" spans="1:32">
      <c r="A4" s="7"/>
      <c r="B4" s="7"/>
      <c r="C4" s="8"/>
      <c r="D4" s="8" t="s">
        <v>14</v>
      </c>
      <c r="E4" s="8" t="s">
        <v>19</v>
      </c>
      <c r="F4" s="9"/>
      <c r="G4" s="3"/>
      <c r="H4" s="3"/>
      <c r="I4" s="3"/>
      <c r="J4" s="4"/>
      <c r="K4" s="4"/>
      <c r="L4" s="4"/>
      <c r="M4" s="1"/>
      <c r="N4" s="1"/>
      <c r="O4" s="1"/>
      <c r="P4" s="1"/>
      <c r="Q4" s="1"/>
      <c r="R4" s="1" t="s">
        <v>20</v>
      </c>
      <c r="S4" s="22" t="s">
        <v>21</v>
      </c>
      <c r="T4" s="1" t="s">
        <v>22</v>
      </c>
      <c r="U4" s="1"/>
      <c r="V4" s="1"/>
      <c r="W4" s="1"/>
      <c r="X4" s="1">
        <v>223767263.31</v>
      </c>
      <c r="Y4" s="1">
        <v>9260092.19</v>
      </c>
      <c r="Z4" s="1">
        <v>16441794.45</v>
      </c>
      <c r="AA4" s="1"/>
      <c r="AB4" s="1"/>
      <c r="AC4" s="1">
        <v>0</v>
      </c>
      <c r="AD4" s="1"/>
      <c r="AF4" s="1">
        <v>0</v>
      </c>
    </row>
    <row r="5" s="1" customFormat="1" ht="26.65" customHeight="1" spans="1:32">
      <c r="A5" s="10" t="s">
        <v>23</v>
      </c>
      <c r="B5" s="11" t="s">
        <v>22</v>
      </c>
      <c r="C5" s="12"/>
      <c r="D5" s="13"/>
      <c r="E5" s="13"/>
      <c r="F5" s="14"/>
      <c r="G5" s="3"/>
      <c r="H5" s="3"/>
      <c r="I5" s="3"/>
      <c r="J5" s="4"/>
      <c r="K5" s="4"/>
      <c r="L5" s="4"/>
      <c r="M5" s="1"/>
      <c r="N5" s="1"/>
      <c r="O5" s="1"/>
      <c r="P5" s="1"/>
      <c r="Q5" s="1" t="s">
        <v>24</v>
      </c>
      <c r="R5" s="1" t="s">
        <v>25</v>
      </c>
      <c r="S5" s="22" t="s">
        <v>26</v>
      </c>
      <c r="T5" s="1" t="s">
        <v>22</v>
      </c>
      <c r="U5" s="1"/>
      <c r="V5" s="1"/>
      <c r="W5" s="1"/>
      <c r="X5" s="1">
        <v>223767263.31</v>
      </c>
      <c r="Y5" s="1">
        <v>9260092.19</v>
      </c>
      <c r="Z5" s="1">
        <v>16441794.45</v>
      </c>
      <c r="AA5" s="1"/>
      <c r="AB5" s="1"/>
      <c r="AC5" s="1">
        <v>0</v>
      </c>
      <c r="AD5" s="1"/>
      <c r="AF5" s="1">
        <v>0</v>
      </c>
    </row>
    <row r="6" s="1" customFormat="1" ht="22.5" customHeight="1" spans="1:32">
      <c r="A6" s="15" t="s">
        <v>27</v>
      </c>
      <c r="B6" s="16" t="s">
        <v>28</v>
      </c>
      <c r="C6" s="17">
        <v>141529972.49</v>
      </c>
      <c r="D6" s="17">
        <v>6466611.47</v>
      </c>
      <c r="E6" s="18">
        <v>10526879.55</v>
      </c>
      <c r="F6" s="19"/>
      <c r="G6" s="3"/>
      <c r="H6" s="3"/>
      <c r="I6" s="3"/>
      <c r="J6" s="4"/>
      <c r="K6" s="4"/>
      <c r="L6" s="4"/>
      <c r="M6" s="1"/>
      <c r="N6" s="1"/>
      <c r="O6" s="1"/>
      <c r="P6" s="1"/>
      <c r="Q6" s="1">
        <v>1</v>
      </c>
      <c r="R6" s="1" t="s">
        <v>29</v>
      </c>
      <c r="S6" s="22" t="s">
        <v>30</v>
      </c>
      <c r="T6" s="1" t="s">
        <v>28</v>
      </c>
      <c r="U6" s="1" t="s">
        <v>31</v>
      </c>
      <c r="V6" s="1"/>
      <c r="W6" s="1" t="s">
        <v>32</v>
      </c>
      <c r="X6" s="1">
        <v>141529972.49</v>
      </c>
      <c r="Y6" s="1">
        <v>6466611.47</v>
      </c>
      <c r="Z6" s="1">
        <v>10526879.55</v>
      </c>
      <c r="AA6" s="1"/>
      <c r="AB6" s="1" t="s">
        <v>33</v>
      </c>
      <c r="AC6" s="1">
        <v>0</v>
      </c>
      <c r="AD6" s="1"/>
      <c r="AE6" s="1" t="s">
        <v>34</v>
      </c>
      <c r="AF6" s="1">
        <v>0</v>
      </c>
    </row>
    <row r="7" s="1" customFormat="1" ht="22.5" customHeight="1" spans="1:32">
      <c r="A7" s="15" t="s">
        <v>35</v>
      </c>
      <c r="B7" s="16" t="s">
        <v>36</v>
      </c>
      <c r="C7" s="17">
        <v>11058085.32</v>
      </c>
      <c r="D7" s="17">
        <v>183815.25</v>
      </c>
      <c r="E7" s="18">
        <v>466471.21</v>
      </c>
      <c r="F7" s="19"/>
      <c r="G7" s="3" t="e">
        <f>C7-#REF!</f>
        <v>#REF!</v>
      </c>
      <c r="H7" s="3"/>
      <c r="I7" s="3"/>
      <c r="J7" s="4"/>
      <c r="K7" s="4"/>
      <c r="L7" s="4"/>
      <c r="M7" s="1"/>
      <c r="N7" s="1"/>
      <c r="O7" s="1"/>
      <c r="P7" s="1"/>
      <c r="Q7" s="1">
        <v>2</v>
      </c>
      <c r="R7" s="1" t="s">
        <v>29</v>
      </c>
      <c r="S7" s="22" t="s">
        <v>37</v>
      </c>
      <c r="T7" s="1" t="s">
        <v>36</v>
      </c>
      <c r="U7" s="1" t="s">
        <v>31</v>
      </c>
      <c r="V7" s="1">
        <v>983.45</v>
      </c>
      <c r="W7" s="1" t="s">
        <v>32</v>
      </c>
      <c r="X7" s="1">
        <v>11058085.32</v>
      </c>
      <c r="Y7" s="1">
        <v>183815.25</v>
      </c>
      <c r="Z7" s="1">
        <v>466471.21</v>
      </c>
      <c r="AA7" s="1"/>
      <c r="AB7" s="1" t="s">
        <v>38</v>
      </c>
      <c r="AC7" s="1">
        <v>0</v>
      </c>
      <c r="AD7" s="1"/>
      <c r="AE7" s="1" t="s">
        <v>33</v>
      </c>
      <c r="AF7" s="1">
        <v>0</v>
      </c>
    </row>
    <row r="8" s="1" customFormat="1" ht="22.5" customHeight="1" spans="1:32">
      <c r="A8" s="15" t="s">
        <v>39</v>
      </c>
      <c r="B8" s="16" t="s">
        <v>40</v>
      </c>
      <c r="C8" s="17">
        <v>29474628.69</v>
      </c>
      <c r="D8" s="17">
        <v>992463.17</v>
      </c>
      <c r="E8" s="18">
        <v>2238776.97</v>
      </c>
      <c r="F8" s="19"/>
      <c r="G8" s="3"/>
      <c r="H8" s="3"/>
      <c r="I8" s="3"/>
      <c r="J8" s="4"/>
      <c r="K8" s="4"/>
      <c r="L8" s="4"/>
      <c r="M8" s="1"/>
      <c r="N8" s="1"/>
      <c r="O8" s="1"/>
      <c r="P8" s="1"/>
      <c r="Q8" s="1">
        <v>3</v>
      </c>
      <c r="R8" s="1" t="s">
        <v>29</v>
      </c>
      <c r="S8" s="22" t="s">
        <v>41</v>
      </c>
      <c r="T8" s="1" t="s">
        <v>40</v>
      </c>
      <c r="U8" s="1" t="s">
        <v>31</v>
      </c>
      <c r="V8" s="1"/>
      <c r="W8" s="1"/>
      <c r="X8" s="1">
        <v>29474628.69</v>
      </c>
      <c r="Y8" s="1">
        <v>992463.17</v>
      </c>
      <c r="Z8" s="1">
        <v>2238776.97</v>
      </c>
      <c r="AA8" s="1"/>
      <c r="AB8" s="1" t="s">
        <v>42</v>
      </c>
      <c r="AC8" s="1">
        <v>0</v>
      </c>
      <c r="AD8" s="1"/>
      <c r="AE8" s="1" t="s">
        <v>43</v>
      </c>
      <c r="AF8" s="1">
        <v>0</v>
      </c>
    </row>
    <row r="9" s="1" customFormat="1" ht="22.5" customHeight="1" spans="1:32">
      <c r="A9" s="15" t="s">
        <v>44</v>
      </c>
      <c r="B9" s="16" t="s">
        <v>45</v>
      </c>
      <c r="C9" s="17">
        <v>28823683.92</v>
      </c>
      <c r="D9" s="17">
        <v>1272935.05</v>
      </c>
      <c r="E9" s="18">
        <v>2183574.38</v>
      </c>
      <c r="F9" s="19"/>
      <c r="G9" s="3"/>
      <c r="H9" s="3"/>
      <c r="I9" s="3"/>
      <c r="J9" s="4"/>
      <c r="K9" s="4"/>
      <c r="L9" s="4"/>
      <c r="M9" s="1"/>
      <c r="N9" s="1"/>
      <c r="O9" s="1"/>
      <c r="P9" s="1"/>
      <c r="Q9" s="1">
        <v>4</v>
      </c>
      <c r="R9" s="1" t="s">
        <v>29</v>
      </c>
      <c r="S9" s="22" t="s">
        <v>46</v>
      </c>
      <c r="T9" s="1" t="s">
        <v>45</v>
      </c>
      <c r="U9" s="1" t="s">
        <v>31</v>
      </c>
      <c r="V9" s="1"/>
      <c r="W9" s="1"/>
      <c r="X9" s="1">
        <v>28823683.92</v>
      </c>
      <c r="Y9" s="1">
        <v>1272935.05</v>
      </c>
      <c r="Z9" s="1">
        <v>2183574.38</v>
      </c>
      <c r="AA9" s="1"/>
      <c r="AB9" s="1" t="s">
        <v>47</v>
      </c>
      <c r="AC9" s="1">
        <v>0</v>
      </c>
      <c r="AD9" s="1"/>
      <c r="AE9" s="1" t="s">
        <v>48</v>
      </c>
      <c r="AF9" s="1">
        <v>0</v>
      </c>
    </row>
    <row r="10" s="1" customFormat="1" ht="22.5" customHeight="1" spans="1:32">
      <c r="A10" s="15" t="s">
        <v>49</v>
      </c>
      <c r="B10" s="16" t="s">
        <v>50</v>
      </c>
      <c r="C10" s="17">
        <v>1642388.02</v>
      </c>
      <c r="D10" s="17">
        <v>52333.04</v>
      </c>
      <c r="E10" s="18">
        <v>129870.75</v>
      </c>
      <c r="F10" s="19"/>
      <c r="G10" s="3"/>
      <c r="H10" s="3"/>
      <c r="I10" s="3"/>
      <c r="J10" s="4"/>
      <c r="K10" s="4"/>
      <c r="L10" s="4"/>
      <c r="M10" s="1"/>
      <c r="N10" s="1"/>
      <c r="O10" s="1"/>
      <c r="P10" s="1"/>
      <c r="Q10" s="1">
        <v>5</v>
      </c>
      <c r="R10" s="1" t="s">
        <v>29</v>
      </c>
      <c r="S10" s="22" t="s">
        <v>51</v>
      </c>
      <c r="T10" s="1" t="s">
        <v>50</v>
      </c>
      <c r="U10" s="1" t="s">
        <v>52</v>
      </c>
      <c r="V10" s="1"/>
      <c r="W10" s="1"/>
      <c r="X10" s="1">
        <v>1642388.02</v>
      </c>
      <c r="Y10" s="1">
        <v>52333.04</v>
      </c>
      <c r="Z10" s="1">
        <v>129870.75</v>
      </c>
      <c r="AA10" s="1"/>
      <c r="AB10" s="1" t="s">
        <v>53</v>
      </c>
      <c r="AC10" s="1">
        <v>0</v>
      </c>
      <c r="AD10" s="1"/>
      <c r="AE10" s="1" t="s">
        <v>54</v>
      </c>
      <c r="AF10" s="1">
        <v>0</v>
      </c>
    </row>
    <row r="11" s="1" customFormat="1" ht="22.5" customHeight="1" spans="1:32">
      <c r="A11" s="15" t="s">
        <v>55</v>
      </c>
      <c r="B11" s="16" t="s">
        <v>56</v>
      </c>
      <c r="C11" s="17">
        <v>8265026.7</v>
      </c>
      <c r="D11" s="17">
        <v>246861.01</v>
      </c>
      <c r="E11" s="18">
        <v>655156.32</v>
      </c>
      <c r="F11" s="19"/>
      <c r="G11" s="3"/>
      <c r="H11" s="3"/>
      <c r="I11" s="3"/>
      <c r="J11" s="4"/>
      <c r="K11" s="4"/>
      <c r="L11" s="4"/>
      <c r="M11" s="1"/>
      <c r="N11" s="1"/>
      <c r="O11" s="1"/>
      <c r="P11" s="1"/>
      <c r="Q11" s="1">
        <v>6</v>
      </c>
      <c r="R11" s="1" t="s">
        <v>29</v>
      </c>
      <c r="S11" s="22" t="s">
        <v>57</v>
      </c>
      <c r="T11" s="1" t="s">
        <v>56</v>
      </c>
      <c r="U11" s="1" t="s">
        <v>31</v>
      </c>
      <c r="V11" s="1">
        <v>2000</v>
      </c>
      <c r="W11" s="1" t="s">
        <v>32</v>
      </c>
      <c r="X11" s="1">
        <v>8265026.7</v>
      </c>
      <c r="Y11" s="1">
        <v>246861.01</v>
      </c>
      <c r="Z11" s="1">
        <v>655156.32</v>
      </c>
      <c r="AA11" s="1"/>
      <c r="AB11" s="1" t="s">
        <v>58</v>
      </c>
      <c r="AC11" s="1">
        <v>0</v>
      </c>
      <c r="AD11" s="1"/>
      <c r="AE11" s="1" t="s">
        <v>59</v>
      </c>
      <c r="AF11" s="1">
        <v>0</v>
      </c>
    </row>
    <row r="12" s="1" customFormat="1" ht="22.5" customHeight="1" spans="1:32">
      <c r="A12" s="15" t="s">
        <v>60</v>
      </c>
      <c r="B12" s="16" t="s">
        <v>61</v>
      </c>
      <c r="C12" s="17">
        <v>2884538.38</v>
      </c>
      <c r="D12" s="17">
        <v>40122.34</v>
      </c>
      <c r="E12" s="18">
        <v>234367.56</v>
      </c>
      <c r="F12" s="19"/>
      <c r="G12" s="3"/>
      <c r="H12" s="3"/>
      <c r="I12" s="3"/>
      <c r="J12" s="4"/>
      <c r="K12" s="4"/>
      <c r="L12" s="4"/>
      <c r="M12" s="1"/>
      <c r="N12" s="1"/>
      <c r="O12" s="1"/>
      <c r="P12" s="1"/>
      <c r="Q12" s="1">
        <v>7</v>
      </c>
      <c r="R12" s="1" t="s">
        <v>29</v>
      </c>
      <c r="S12" s="22" t="s">
        <v>62</v>
      </c>
      <c r="T12" s="1" t="s">
        <v>61</v>
      </c>
      <c r="U12" s="1" t="s">
        <v>52</v>
      </c>
      <c r="V12" s="1"/>
      <c r="W12" s="1"/>
      <c r="X12" s="1">
        <v>2884538.38</v>
      </c>
      <c r="Y12" s="1">
        <v>40122.34</v>
      </c>
      <c r="Z12" s="1">
        <v>234367.56</v>
      </c>
      <c r="AA12" s="1"/>
      <c r="AB12" s="1" t="s">
        <v>63</v>
      </c>
      <c r="AC12" s="1">
        <v>0</v>
      </c>
      <c r="AD12" s="1"/>
      <c r="AE12" s="1" t="s">
        <v>64</v>
      </c>
      <c r="AF12" s="1">
        <v>0</v>
      </c>
    </row>
    <row r="13" s="1" customFormat="1" ht="22.5" customHeight="1" spans="1:32">
      <c r="A13" s="15" t="s">
        <v>65</v>
      </c>
      <c r="B13" s="16" t="s">
        <v>66</v>
      </c>
      <c r="C13" s="17">
        <v>88939.79</v>
      </c>
      <c r="D13" s="17">
        <v>4950.86</v>
      </c>
      <c r="E13" s="18">
        <v>6697.71</v>
      </c>
      <c r="F13" s="19"/>
      <c r="G13" s="3"/>
      <c r="H13" s="3"/>
      <c r="I13" s="3"/>
      <c r="J13" s="4"/>
      <c r="K13" s="4"/>
      <c r="L13" s="4"/>
      <c r="M13" s="1"/>
      <c r="N13" s="1"/>
      <c r="O13" s="1"/>
      <c r="P13" s="1"/>
      <c r="Q13" s="1">
        <v>8</v>
      </c>
      <c r="R13" s="1" t="s">
        <v>29</v>
      </c>
      <c r="S13" s="22" t="s">
        <v>67</v>
      </c>
      <c r="T13" s="1" t="s">
        <v>66</v>
      </c>
      <c r="U13" s="1" t="s">
        <v>68</v>
      </c>
      <c r="V13" s="1"/>
      <c r="W13" s="1"/>
      <c r="X13" s="1">
        <v>88939.79</v>
      </c>
      <c r="Y13" s="1">
        <v>4950.86</v>
      </c>
      <c r="Z13" s="1">
        <v>6697.71</v>
      </c>
      <c r="AA13" s="1"/>
      <c r="AB13" s="1" t="s">
        <v>69</v>
      </c>
      <c r="AC13" s="1">
        <v>0</v>
      </c>
      <c r="AD13" s="1"/>
      <c r="AE13" s="1" t="s">
        <v>70</v>
      </c>
      <c r="AF13" s="1">
        <v>0</v>
      </c>
    </row>
    <row r="14" s="1" customFormat="1" ht="26.65" customHeight="1" spans="1:12">
      <c r="A14" s="15" t="s">
        <v>26</v>
      </c>
      <c r="B14" s="20" t="s">
        <v>71</v>
      </c>
      <c r="C14" s="17">
        <f>SUM(C6:C13)</f>
        <v>223767263.31</v>
      </c>
      <c r="D14" s="17">
        <f>SUM(D6:D13)</f>
        <v>9260092.19</v>
      </c>
      <c r="E14" s="17">
        <f>SUM(E6:E13)</f>
        <v>16441794.45</v>
      </c>
      <c r="F14" s="19"/>
      <c r="G14" s="3">
        <v>67097602.91</v>
      </c>
      <c r="H14" s="3">
        <v>434541356.79</v>
      </c>
      <c r="I14" s="3">
        <f>G14+H14</f>
        <v>501638959.7</v>
      </c>
      <c r="J14" s="4"/>
      <c r="K14" s="4"/>
      <c r="L14" s="4"/>
    </row>
    <row r="15" s="1" customFormat="1" customHeight="1" spans="3:12">
      <c r="C15" s="2"/>
      <c r="D15" s="2"/>
      <c r="E15" s="2"/>
      <c r="F15" s="1"/>
      <c r="G15" s="3"/>
      <c r="H15" s="3"/>
      <c r="I15" s="3"/>
      <c r="J15" s="4"/>
      <c r="K15" s="4"/>
      <c r="L15" s="4"/>
    </row>
    <row r="16" s="1" customFormat="1" customHeight="1" spans="3:12">
      <c r="C16" s="2"/>
      <c r="D16" s="2"/>
      <c r="E16" s="2"/>
      <c r="F16" s="1"/>
      <c r="G16" s="3"/>
      <c r="H16" s="3"/>
      <c r="I16" s="2"/>
      <c r="J16" s="4"/>
      <c r="K16" s="4"/>
      <c r="L16" s="4"/>
    </row>
    <row r="17" s="1" customFormat="1" customHeight="1" spans="3:12">
      <c r="C17" s="21"/>
      <c r="D17" s="21"/>
      <c r="E17" s="2"/>
      <c r="F17" s="1"/>
      <c r="G17" s="3"/>
      <c r="H17" s="3"/>
      <c r="I17" s="3"/>
      <c r="J17" s="4"/>
      <c r="K17" s="4"/>
      <c r="L17" s="4"/>
    </row>
  </sheetData>
  <mergeCells count="7">
    <mergeCell ref="A1:F1"/>
    <mergeCell ref="A2:F2"/>
    <mergeCell ref="D3:E3"/>
    <mergeCell ref="A3:A4"/>
    <mergeCell ref="B3:B4"/>
    <mergeCell ref="C3:C4"/>
    <mergeCell ref="F3:F4"/>
  </mergeCells>
  <printOptions horizontalCentered="1"/>
  <pageMargins left="0.433070866141732" right="0.433070866141732" top="0.393700787401575" bottom="0.393700787401575" header="0.511811023622047" footer="0.196850393700787"/>
  <pageSetup paperSize="1" orientation="portrait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7"/>
  <sheetViews>
    <sheetView showGridLines="0" view="pageBreakPreview" zoomScaleNormal="100" workbookViewId="0">
      <pane xSplit="2" ySplit="4" topLeftCell="C5" activePane="bottomRight" state="frozen"/>
      <selection/>
      <selection pane="topRight"/>
      <selection pane="bottomLeft"/>
      <selection pane="bottomRight" activeCell="Q28" sqref="Q28"/>
    </sheetView>
  </sheetViews>
  <sheetFormatPr defaultColWidth="9" defaultRowHeight="14.65" customHeight="1"/>
  <cols>
    <col min="1" max="1" width="9.125" style="1" customWidth="1"/>
    <col min="2" max="2" width="24.875" style="1" customWidth="1"/>
    <col min="3" max="3" width="17.25" style="2" customWidth="1"/>
    <col min="4" max="5" width="16.25" style="2" customWidth="1"/>
    <col min="6" max="6" width="12.375" style="1" customWidth="1"/>
    <col min="7" max="7" width="13.875" style="3" hidden="1" customWidth="1"/>
    <col min="8" max="9" width="17.375" style="3" hidden="1" customWidth="1"/>
    <col min="10" max="10" width="17.375" style="4" hidden="1" customWidth="1"/>
    <col min="11" max="12" width="13.75" style="4" hidden="1" customWidth="1"/>
    <col min="13" max="15" width="9" style="1" hidden="1" customWidth="1"/>
    <col min="16" max="16" width="14.375" style="1" customWidth="1"/>
    <col min="17" max="23" width="9" style="1"/>
    <col min="24" max="25" width="11.5" style="1"/>
    <col min="26" max="28" width="9.375" style="1"/>
    <col min="29" max="30" width="10.375" style="1"/>
    <col min="31" max="16384" width="9" style="1"/>
  </cols>
  <sheetData>
    <row r="1" ht="26.45" customHeight="1" spans="1:6">
      <c r="A1" s="5" t="s">
        <v>0</v>
      </c>
      <c r="B1" s="5"/>
      <c r="C1" s="5"/>
      <c r="D1" s="5"/>
      <c r="E1" s="5"/>
      <c r="F1" s="5"/>
    </row>
    <row r="2" ht="36" customHeight="1" spans="1:6">
      <c r="A2" s="6" t="s">
        <v>1</v>
      </c>
      <c r="B2" s="6"/>
      <c r="C2" s="6"/>
      <c r="D2" s="6"/>
      <c r="E2" s="6"/>
      <c r="F2" s="6"/>
    </row>
    <row r="3" ht="23.65" customHeight="1" spans="1:33">
      <c r="A3" s="7" t="s">
        <v>2</v>
      </c>
      <c r="B3" s="7" t="s">
        <v>3</v>
      </c>
      <c r="C3" s="8" t="s">
        <v>4</v>
      </c>
      <c r="D3" s="8" t="s">
        <v>5</v>
      </c>
      <c r="E3" s="8"/>
      <c r="F3" s="9" t="s">
        <v>6</v>
      </c>
      <c r="Q3" s="1" t="s">
        <v>2</v>
      </c>
      <c r="R3" s="1" t="s">
        <v>7</v>
      </c>
      <c r="S3" s="1" t="s">
        <v>8</v>
      </c>
      <c r="T3" s="1" t="s">
        <v>9</v>
      </c>
      <c r="U3" s="1" t="s">
        <v>10</v>
      </c>
      <c r="V3" s="1" t="s">
        <v>11</v>
      </c>
      <c r="W3" s="1" t="s">
        <v>12</v>
      </c>
      <c r="X3" s="1" t="s">
        <v>13</v>
      </c>
      <c r="Y3" s="1" t="s">
        <v>72</v>
      </c>
      <c r="Z3" s="1" t="s">
        <v>73</v>
      </c>
      <c r="AA3" s="1" t="s">
        <v>14</v>
      </c>
      <c r="AB3" s="1" t="s">
        <v>15</v>
      </c>
      <c r="AC3" s="1" t="s">
        <v>74</v>
      </c>
      <c r="AD3" s="1" t="s">
        <v>75</v>
      </c>
      <c r="AE3" s="1" t="s">
        <v>17</v>
      </c>
      <c r="AF3" s="1" t="s">
        <v>18</v>
      </c>
      <c r="AG3" s="1" t="s">
        <v>6</v>
      </c>
    </row>
    <row r="4" ht="23.65" customHeight="1" spans="1:32">
      <c r="A4" s="7"/>
      <c r="B4" s="7"/>
      <c r="C4" s="8"/>
      <c r="D4" s="8" t="s">
        <v>14</v>
      </c>
      <c r="E4" s="8" t="s">
        <v>19</v>
      </c>
      <c r="F4" s="9"/>
      <c r="R4" s="1" t="s">
        <v>20</v>
      </c>
      <c r="S4" s="22" t="s">
        <v>30</v>
      </c>
      <c r="T4" s="1" t="s">
        <v>76</v>
      </c>
      <c r="X4" s="1">
        <v>275705559.02</v>
      </c>
      <c r="Y4" s="1">
        <v>207569695.83</v>
      </c>
      <c r="Z4" s="1">
        <v>24491277.67</v>
      </c>
      <c r="AA4" s="1">
        <v>10902497.16</v>
      </c>
      <c r="AB4" s="1">
        <v>19572821.32</v>
      </c>
      <c r="AC4" s="1">
        <v>21857643.44</v>
      </c>
      <c r="AD4" s="1">
        <v>21786942.08</v>
      </c>
      <c r="AF4" s="1">
        <v>0</v>
      </c>
    </row>
    <row r="5" ht="26.65" customHeight="1" spans="1:32">
      <c r="A5" s="10" t="s">
        <v>23</v>
      </c>
      <c r="B5" s="11" t="s">
        <v>22</v>
      </c>
      <c r="C5" s="12"/>
      <c r="D5" s="13"/>
      <c r="E5" s="13"/>
      <c r="F5" s="14"/>
      <c r="Q5" s="1" t="s">
        <v>24</v>
      </c>
      <c r="R5" s="1" t="s">
        <v>25</v>
      </c>
      <c r="S5" s="22" t="s">
        <v>26</v>
      </c>
      <c r="T5" s="1" t="s">
        <v>76</v>
      </c>
      <c r="X5" s="1">
        <v>275705559.02</v>
      </c>
      <c r="Y5" s="1">
        <v>207569695.83</v>
      </c>
      <c r="Z5" s="1">
        <v>24491277.67</v>
      </c>
      <c r="AA5" s="1">
        <v>10902497.16</v>
      </c>
      <c r="AB5" s="1">
        <v>19572821.32</v>
      </c>
      <c r="AC5" s="1">
        <v>21857643.44</v>
      </c>
      <c r="AD5" s="1">
        <v>21786942.08</v>
      </c>
      <c r="AF5" s="1">
        <v>0</v>
      </c>
    </row>
    <row r="6" ht="22.5" customHeight="1" spans="1:32">
      <c r="A6" s="15" t="s">
        <v>27</v>
      </c>
      <c r="B6" s="16" t="s">
        <v>28</v>
      </c>
      <c r="C6" s="17"/>
      <c r="D6" s="17">
        <v>6466611.47</v>
      </c>
      <c r="E6" s="18">
        <v>10526879.55</v>
      </c>
      <c r="F6" s="19"/>
      <c r="Q6" s="1">
        <v>1</v>
      </c>
      <c r="R6" s="1" t="s">
        <v>29</v>
      </c>
      <c r="S6" s="22" t="s">
        <v>21</v>
      </c>
      <c r="T6" s="1" t="s">
        <v>77</v>
      </c>
      <c r="U6" s="1" t="s">
        <v>31</v>
      </c>
      <c r="X6" s="1">
        <v>11841482.64</v>
      </c>
      <c r="Y6" s="1">
        <v>11841482.64</v>
      </c>
      <c r="AE6" s="1" t="s">
        <v>34</v>
      </c>
      <c r="AF6" s="1">
        <v>0</v>
      </c>
    </row>
    <row r="7" ht="22.5" customHeight="1" spans="1:32">
      <c r="A7" s="15" t="s">
        <v>35</v>
      </c>
      <c r="B7" s="16" t="s">
        <v>36</v>
      </c>
      <c r="C7" s="17"/>
      <c r="D7" s="17">
        <v>183815.25</v>
      </c>
      <c r="E7" s="18">
        <v>466471.21</v>
      </c>
      <c r="F7" s="19"/>
      <c r="G7" s="3" t="e">
        <f>C7-#REF!</f>
        <v>#REF!</v>
      </c>
      <c r="Q7" s="1">
        <v>2</v>
      </c>
      <c r="R7" s="1" t="s">
        <v>29</v>
      </c>
      <c r="S7" s="22" t="s">
        <v>78</v>
      </c>
      <c r="T7" s="1" t="s">
        <v>28</v>
      </c>
      <c r="U7" s="1" t="s">
        <v>31</v>
      </c>
      <c r="W7" s="1" t="s">
        <v>32</v>
      </c>
      <c r="X7" s="1">
        <v>93987798.34</v>
      </c>
      <c r="Y7" s="1">
        <v>72383347.54</v>
      </c>
      <c r="Z7" s="1">
        <v>5978288.04</v>
      </c>
      <c r="AA7" s="1">
        <v>5125520.63</v>
      </c>
      <c r="AB7" s="1">
        <v>7238334.75</v>
      </c>
      <c r="AC7" s="1">
        <v>7865702.35</v>
      </c>
      <c r="AD7" s="1">
        <v>7760460.41</v>
      </c>
      <c r="AE7" s="1" t="s">
        <v>33</v>
      </c>
      <c r="AF7" s="1">
        <v>0</v>
      </c>
    </row>
    <row r="8" ht="22.5" customHeight="1" spans="1:32">
      <c r="A8" s="15" t="s">
        <v>39</v>
      </c>
      <c r="B8" s="16" t="s">
        <v>40</v>
      </c>
      <c r="C8" s="17"/>
      <c r="D8" s="17">
        <v>992463.17</v>
      </c>
      <c r="E8" s="18">
        <v>2238776.97</v>
      </c>
      <c r="F8" s="19"/>
      <c r="Q8" s="1">
        <v>3</v>
      </c>
      <c r="R8" s="1" t="s">
        <v>29</v>
      </c>
      <c r="S8" s="22" t="s">
        <v>37</v>
      </c>
      <c r="T8" s="1" t="s">
        <v>79</v>
      </c>
      <c r="U8" s="1" t="s">
        <v>31</v>
      </c>
      <c r="V8" s="1">
        <v>515.9</v>
      </c>
      <c r="X8" s="1">
        <v>84797018.26</v>
      </c>
      <c r="Y8" s="1">
        <v>59782629.58</v>
      </c>
      <c r="Z8" s="1">
        <v>11244950.09</v>
      </c>
      <c r="AA8" s="1">
        <v>3396991.5</v>
      </c>
      <c r="AB8" s="1">
        <v>5978262.96</v>
      </c>
      <c r="AC8" s="1">
        <v>6767849.93</v>
      </c>
      <c r="AD8" s="1">
        <v>7001588.66</v>
      </c>
      <c r="AE8" s="1" t="s">
        <v>43</v>
      </c>
      <c r="AF8" s="1">
        <v>0</v>
      </c>
    </row>
    <row r="9" ht="22.5" customHeight="1" spans="1:32">
      <c r="A9" s="15" t="s">
        <v>44</v>
      </c>
      <c r="B9" s="16" t="s">
        <v>45</v>
      </c>
      <c r="C9" s="17"/>
      <c r="D9" s="17">
        <v>1272935.05</v>
      </c>
      <c r="E9" s="18">
        <v>2183574.38</v>
      </c>
      <c r="F9" s="19"/>
      <c r="Q9" s="1">
        <v>4</v>
      </c>
      <c r="R9" s="1" t="s">
        <v>29</v>
      </c>
      <c r="S9" s="22" t="s">
        <v>41</v>
      </c>
      <c r="T9" s="1" t="s">
        <v>80</v>
      </c>
      <c r="U9" s="1" t="s">
        <v>31</v>
      </c>
      <c r="V9" s="1">
        <v>153</v>
      </c>
      <c r="X9" s="1">
        <v>28803363.35</v>
      </c>
      <c r="Y9" s="1">
        <v>20738105.2</v>
      </c>
      <c r="Z9" s="1">
        <v>3326481.76</v>
      </c>
      <c r="AA9" s="1">
        <v>740280.04</v>
      </c>
      <c r="AB9" s="1">
        <v>2073810.52</v>
      </c>
      <c r="AC9" s="1">
        <v>2360517.03</v>
      </c>
      <c r="AD9" s="1">
        <v>2378259.36</v>
      </c>
      <c r="AE9" s="1" t="s">
        <v>48</v>
      </c>
      <c r="AF9" s="1">
        <v>0</v>
      </c>
    </row>
    <row r="10" ht="22.5" customHeight="1" spans="1:32">
      <c r="A10" s="15" t="s">
        <v>49</v>
      </c>
      <c r="B10" s="16" t="s">
        <v>50</v>
      </c>
      <c r="C10" s="17"/>
      <c r="D10" s="17">
        <v>52333.04</v>
      </c>
      <c r="E10" s="18">
        <v>129870.75</v>
      </c>
      <c r="F10" s="19"/>
      <c r="Q10" s="1">
        <v>5</v>
      </c>
      <c r="R10" s="1" t="s">
        <v>29</v>
      </c>
      <c r="S10" s="22" t="s">
        <v>46</v>
      </c>
      <c r="T10" s="1" t="s">
        <v>81</v>
      </c>
      <c r="U10" s="1" t="s">
        <v>31</v>
      </c>
      <c r="V10" s="1">
        <v>142.8</v>
      </c>
      <c r="X10" s="1">
        <v>8524552.68</v>
      </c>
      <c r="Y10" s="1">
        <v>6095019.5</v>
      </c>
      <c r="Z10" s="1">
        <v>1033280.14</v>
      </c>
      <c r="AA10" s="1">
        <v>238595.93</v>
      </c>
      <c r="AB10" s="1">
        <v>609501.95</v>
      </c>
      <c r="AC10" s="1">
        <v>692390.89</v>
      </c>
      <c r="AD10" s="1">
        <v>703862.15</v>
      </c>
      <c r="AE10" s="1" t="s">
        <v>54</v>
      </c>
      <c r="AF10" s="1">
        <v>0</v>
      </c>
    </row>
    <row r="11" ht="22.5" customHeight="1" spans="1:32">
      <c r="A11" s="15" t="s">
        <v>55</v>
      </c>
      <c r="B11" s="16" t="s">
        <v>56</v>
      </c>
      <c r="C11" s="17"/>
      <c r="D11" s="17">
        <v>246861.01</v>
      </c>
      <c r="E11" s="18">
        <v>655156.32</v>
      </c>
      <c r="F11" s="19"/>
      <c r="Q11" s="1">
        <v>6</v>
      </c>
      <c r="R11" s="1" t="s">
        <v>29</v>
      </c>
      <c r="S11" s="22" t="s">
        <v>51</v>
      </c>
      <c r="T11" s="1" t="s">
        <v>82</v>
      </c>
      <c r="U11" s="1" t="s">
        <v>31</v>
      </c>
      <c r="V11" s="1">
        <v>142.8</v>
      </c>
      <c r="X11" s="1">
        <v>8969504.86</v>
      </c>
      <c r="Y11" s="1">
        <v>6437171.44</v>
      </c>
      <c r="Z11" s="1">
        <v>1058079.57</v>
      </c>
      <c r="AA11" s="1">
        <v>246569.41</v>
      </c>
      <c r="AB11" s="1">
        <v>643717.14</v>
      </c>
      <c r="AC11" s="1">
        <v>733652.53</v>
      </c>
      <c r="AD11" s="1">
        <v>740601.32</v>
      </c>
      <c r="AE11" s="1" t="s">
        <v>59</v>
      </c>
      <c r="AF11" s="1">
        <v>0</v>
      </c>
    </row>
    <row r="12" ht="22.5" customHeight="1" spans="1:32">
      <c r="A12" s="15" t="s">
        <v>60</v>
      </c>
      <c r="B12" s="16" t="s">
        <v>61</v>
      </c>
      <c r="C12" s="17"/>
      <c r="D12" s="17">
        <v>40122.34</v>
      </c>
      <c r="E12" s="18">
        <v>234367.56</v>
      </c>
      <c r="F12" s="19"/>
      <c r="Q12" s="1">
        <v>7</v>
      </c>
      <c r="R12" s="1" t="s">
        <v>29</v>
      </c>
      <c r="S12" s="22" t="s">
        <v>57</v>
      </c>
      <c r="T12" s="1" t="s">
        <v>45</v>
      </c>
      <c r="U12" s="1" t="s">
        <v>31</v>
      </c>
      <c r="X12" s="1">
        <v>18152728.04</v>
      </c>
      <c r="Y12" s="1">
        <v>13956778.17</v>
      </c>
      <c r="Z12" s="1">
        <v>1081637.49</v>
      </c>
      <c r="AA12" s="1">
        <v>636023.75</v>
      </c>
      <c r="AB12" s="1">
        <v>1395677.82</v>
      </c>
      <c r="AC12" s="1">
        <v>1615463.28</v>
      </c>
      <c r="AD12" s="1">
        <v>1498849.1</v>
      </c>
      <c r="AE12" s="1" t="s">
        <v>64</v>
      </c>
      <c r="AF12" s="1">
        <v>0</v>
      </c>
    </row>
    <row r="13" ht="22.5" customHeight="1" spans="1:32">
      <c r="A13" s="15" t="s">
        <v>65</v>
      </c>
      <c r="B13" s="16" t="s">
        <v>66</v>
      </c>
      <c r="C13" s="17"/>
      <c r="D13" s="17">
        <v>4950.86</v>
      </c>
      <c r="E13" s="18">
        <v>6697.71</v>
      </c>
      <c r="F13" s="19"/>
      <c r="Q13" s="1">
        <v>8</v>
      </c>
      <c r="R13" s="1" t="s">
        <v>29</v>
      </c>
      <c r="S13" s="22" t="s">
        <v>62</v>
      </c>
      <c r="T13" s="1" t="s">
        <v>83</v>
      </c>
      <c r="U13" s="1" t="s">
        <v>31</v>
      </c>
      <c r="X13" s="1">
        <v>2636767.88</v>
      </c>
      <c r="Y13" s="1">
        <v>2084612.97</v>
      </c>
      <c r="Z13" s="1">
        <v>103531.5</v>
      </c>
      <c r="AA13" s="1">
        <v>61730.14</v>
      </c>
      <c r="AB13" s="1">
        <v>208461.3</v>
      </c>
      <c r="AC13" s="1">
        <v>230908.63</v>
      </c>
      <c r="AD13" s="1">
        <v>217714.78</v>
      </c>
      <c r="AE13" s="1" t="s">
        <v>70</v>
      </c>
      <c r="AF13" s="1">
        <v>0</v>
      </c>
    </row>
    <row r="14" ht="26.65" customHeight="1" spans="1:9">
      <c r="A14" s="15" t="s">
        <v>26</v>
      </c>
      <c r="B14" s="20" t="s">
        <v>71</v>
      </c>
      <c r="C14" s="17">
        <f>SUM(C6:C13)</f>
        <v>0</v>
      </c>
      <c r="D14" s="17">
        <f>SUM(D6:D13)</f>
        <v>9260092.19</v>
      </c>
      <c r="E14" s="17">
        <f>SUM(E6:E13)</f>
        <v>16441794.45</v>
      </c>
      <c r="F14" s="19"/>
      <c r="G14" s="3">
        <v>67097602.91</v>
      </c>
      <c r="H14" s="3">
        <v>434541356.79</v>
      </c>
      <c r="I14" s="3">
        <f>G14+H14</f>
        <v>501638959.7</v>
      </c>
    </row>
    <row r="16" customHeight="1" spans="9:9">
      <c r="I16" s="2"/>
    </row>
    <row r="17" customHeight="1" spans="3:4">
      <c r="C17" s="21"/>
      <c r="D17" s="21"/>
    </row>
  </sheetData>
  <mergeCells count="7">
    <mergeCell ref="A1:F1"/>
    <mergeCell ref="A2:F2"/>
    <mergeCell ref="D3:E3"/>
    <mergeCell ref="A3:A4"/>
    <mergeCell ref="B3:B4"/>
    <mergeCell ref="C3:C4"/>
    <mergeCell ref="F3:F4"/>
  </mergeCells>
  <printOptions horizontalCentered="1"/>
  <pageMargins left="0.433070866141732" right="0.433070866141732" top="0.393700787401575" bottom="0.393700787401575" header="0.511811023622047" footer="0.196850393700787"/>
  <pageSetup paperSize="1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综合预算表</vt:lpstr>
      <vt:lpstr>综合预算表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2018-06-22T06:17:00Z</dcterms:created>
  <cp:lastPrinted>2018-07-16T06:40:00Z</cp:lastPrinted>
  <dcterms:modified xsi:type="dcterms:W3CDTF">2022-08-19T02:32:54Z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2052-11.1.0.12302</vt:lpwstr>
  </property>
  <property fmtid="{D5CDD505-2E9C-101B-9397-08002B2CF9AE}" pid="3" name="ICV">
    <vt:lpwstr>8409C0BDC0D34608BD351EDE3D6B1DF1</vt:lpwstr>
  </property>
</Properties>
</file>