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8230" firstSheet="1" activeTab="2"/>
  </bookViews>
  <sheets>
    <sheet name="封-2 招标控制价封面" sheetId="1" r:id="rId1"/>
    <sheet name="扉-2 招标控制价扉页" sheetId="2" r:id="rId2"/>
    <sheet name="表-02-1 建设项目招标控制价汇总表(含单位工程)" sheetId="3" r:id="rId3"/>
    <sheet name="Sheet1" sheetId="4" r:id="rId4"/>
  </sheets>
  <calcPr calcId="144525"/>
</workbook>
</file>

<file path=xl/sharedStrings.xml><?xml version="1.0" encoding="utf-8"?>
<sst xmlns="http://schemas.openxmlformats.org/spreadsheetml/2006/main" count="87" uniqueCount="64">
  <si>
    <t>白云机场三期扩建工程周边临空经济产业园区基础设施一期工程（龙口-小布安置区）110kV机场专线（田白线）及中南空管局10kV电力专线迁改工程施工</t>
  </si>
  <si>
    <t>招 标 控 制 价</t>
  </si>
  <si>
    <t>招  标  人：</t>
  </si>
  <si>
    <t>广州机场建设投资集团有限公司</t>
  </si>
  <si>
    <t>(单位盖章)</t>
  </si>
  <si>
    <t>造价咨询人：</t>
  </si>
  <si>
    <t>年   月   日</t>
  </si>
  <si>
    <t>封-2</t>
  </si>
  <si>
    <t>工程</t>
  </si>
  <si>
    <t xml:space="preserve">招标控制价  </t>
  </si>
  <si>
    <t>（小写）：</t>
  </si>
  <si>
    <t>（大写）：</t>
  </si>
  <si>
    <t>柒仟捌佰陆拾肆万零贰佰贰拾玖元壹角玖分</t>
  </si>
  <si>
    <t>招 标 人：</t>
  </si>
  <si>
    <t>（单位盖章）</t>
  </si>
  <si>
    <t>(单位资质专用章)</t>
  </si>
  <si>
    <t>法定代表人  
或其授人：</t>
  </si>
  <si>
    <t>法定代表人  
 或其授权人：</t>
  </si>
  <si>
    <t>(签字或盖章)</t>
  </si>
  <si>
    <t>编 制 人：</t>
  </si>
  <si>
    <t>(造价人员签字盖
专用章)</t>
  </si>
  <si>
    <t>(造价工程师签字盖
专用章)</t>
  </si>
  <si>
    <t>复 核 人：</t>
  </si>
  <si>
    <t xml:space="preserve">编制时间：  </t>
  </si>
  <si>
    <t>扉-2</t>
  </si>
  <si>
    <t>建设项目招标控制价汇总表</t>
  </si>
  <si>
    <t>工程名称：白云机场三期扩建工程周边临空经济产业园区基础设施一期工程（龙口-小布安置区）110kV机场专线（田白线）及中南空管局10kV电力专线迁改工程施工</t>
  </si>
  <si>
    <t>第 1 页 共 1 页</t>
  </si>
  <si>
    <t>序号</t>
  </si>
  <si>
    <t>单项工程名称</t>
  </si>
  <si>
    <t>金额（元）</t>
  </si>
  <si>
    <t>其中: （元）</t>
  </si>
  <si>
    <t>暂估价</t>
  </si>
  <si>
    <t>绿色施工安全防护措施费</t>
  </si>
  <si>
    <t>规费</t>
  </si>
  <si>
    <t>1</t>
  </si>
  <si>
    <t>白云机场三期扩建工程周边临空经济产业园区基础设施一期工程（龙口-小布安置区） 110kV 机场专线（田白线）迁改工程</t>
  </si>
  <si>
    <t>白云机场三期扩建工程周边临空经济产业园区基础设施一期工程（龙口-小布安置区）项目中南空管局10kV电力专线迁改工程</t>
  </si>
  <si>
    <t>合计</t>
  </si>
  <si>
    <t>注：本表适用于工程项目招标控制价或投标报价的汇总。</t>
  </si>
  <si>
    <t>表-02</t>
  </si>
  <si>
    <t>中南（电）</t>
  </si>
  <si>
    <t>中南（土）</t>
  </si>
  <si>
    <t>分部分项工程费</t>
  </si>
  <si>
    <t>3384252.22</t>
  </si>
  <si>
    <t>1975633.10</t>
  </si>
  <si>
    <t>1207349.71</t>
  </si>
  <si>
    <t>措施费</t>
  </si>
  <si>
    <t>191990.47</t>
  </si>
  <si>
    <t>65669.36</t>
  </si>
  <si>
    <t>90419.79</t>
  </si>
  <si>
    <t>其中：安全文明施工费</t>
  </si>
  <si>
    <t>55382.88</t>
  </si>
  <si>
    <t>其他项目费</t>
  </si>
  <si>
    <t>191554.86</t>
  </si>
  <si>
    <t>117140.44</t>
  </si>
  <si>
    <t>110336.53</t>
  </si>
  <si>
    <t>其中：暂列金额</t>
  </si>
  <si>
    <t>169212.61</t>
  </si>
  <si>
    <t>98781.66</t>
  </si>
  <si>
    <t>60367.49</t>
  </si>
  <si>
    <t>税金</t>
  </si>
  <si>
    <t>194259.86</t>
  </si>
  <si>
    <t>126729.54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</si>
</sst>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9"/>
      <color theme="1"/>
      <name val="??"/>
      <charset val="134"/>
      <scheme val="minor"/>
    </font>
    <font>
      <sz val="9"/>
      <color auto="1" tint="1.89403134405793e-312"/>
      <name val="宋体"/>
      <charset val="134"/>
    </font>
    <font>
      <sz val="9"/>
      <color auto="1" tint="4.91472810580647e-312"/>
      <name val="宋体"/>
      <charset val="134"/>
    </font>
    <font>
      <sz val="9"/>
      <color auto="1" tint="4.2347371841687e-312"/>
      <name val="宋体"/>
      <charset val="134"/>
    </font>
    <font>
      <sz val="9"/>
      <color auto="1" tint="4.02494822542855e-312"/>
      <name val="宋体"/>
      <charset val="134"/>
    </font>
    <font>
      <sz val="10"/>
      <name val="宋体"/>
      <charset val="134"/>
    </font>
    <font>
      <sz val="16"/>
      <color theme="1"/>
      <name val="宋体"/>
      <charset val="134"/>
    </font>
    <font>
      <b/>
      <sz val="20"/>
      <name val="宋体"/>
      <charset val="134"/>
    </font>
    <font>
      <sz val="9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22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sz val="11"/>
      <color theme="1"/>
      <name val="??"/>
      <charset val="134"/>
      <scheme val="minor"/>
    </font>
    <font>
      <sz val="11"/>
      <color theme="1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6500"/>
      <name val="??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5" borderId="13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9" borderId="14" applyNumberFormat="0" applyFon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0" fillId="13" borderId="17" applyNumberFormat="0" applyAlignment="0" applyProtection="0">
      <alignment vertical="center"/>
    </xf>
    <xf numFmtId="0" fontId="31" fillId="13" borderId="13" applyNumberFormat="0" applyAlignment="0" applyProtection="0">
      <alignment vertical="center"/>
    </xf>
    <xf numFmtId="0" fontId="32" fillId="14" borderId="18" applyNumberForma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3" fillId="0" borderId="19" applyNumberFormat="0" applyFill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0" fillId="0" borderId="0"/>
  </cellStyleXfs>
  <cellXfs count="55">
    <xf numFmtId="0" fontId="0" fillId="0" borderId="0" xfId="49"/>
    <xf numFmtId="0" fontId="0" fillId="0" borderId="0" xfId="0" applyAlignment="1">
      <alignment horizontal="center" vertical="center"/>
    </xf>
    <xf numFmtId="0" fontId="1" fillId="2" borderId="1" xfId="49" applyFont="1" applyFill="1" applyBorder="1" applyAlignment="1">
      <alignment horizontal="right" vertical="center" wrapText="1"/>
    </xf>
    <xf numFmtId="0" fontId="2" fillId="2" borderId="1" xfId="49" applyFont="1" applyFill="1" applyBorder="1" applyAlignment="1">
      <alignment horizontal="right" vertical="center" wrapText="1"/>
    </xf>
    <xf numFmtId="0" fontId="3" fillId="2" borderId="1" xfId="49" applyFont="1" applyFill="1" applyBorder="1" applyAlignment="1">
      <alignment horizontal="right" vertical="center" wrapText="1"/>
    </xf>
    <xf numFmtId="0" fontId="4" fillId="2" borderId="1" xfId="49" applyFont="1" applyFill="1" applyBorder="1" applyAlignment="1">
      <alignment horizontal="right" vertical="center" wrapText="1"/>
    </xf>
    <xf numFmtId="0" fontId="5" fillId="2" borderId="1" xfId="49" applyFont="1" applyFill="1" applyBorder="1" applyAlignment="1">
      <alignment horizontal="right" vertical="center" wrapText="1"/>
    </xf>
    <xf numFmtId="0" fontId="6" fillId="0" borderId="0" xfId="0" applyFont="1" applyAlignment="1">
      <alignment horizontal="justify" vertical="center"/>
    </xf>
    <xf numFmtId="9" fontId="0" fillId="0" borderId="0" xfId="49" applyNumberFormat="1"/>
    <xf numFmtId="0" fontId="7" fillId="2" borderId="0" xfId="49" applyFont="1" applyFill="1" applyAlignment="1">
      <alignment horizontal="center" vertical="center" wrapText="1"/>
    </xf>
    <xf numFmtId="0" fontId="7" fillId="2" borderId="0" xfId="49" applyFont="1" applyFill="1" applyAlignment="1">
      <alignment horizontal="right" vertical="center" wrapText="1"/>
    </xf>
    <xf numFmtId="0" fontId="5" fillId="2" borderId="0" xfId="49" applyFont="1" applyFill="1" applyAlignment="1">
      <alignment horizontal="left" wrapText="1"/>
    </xf>
    <xf numFmtId="0" fontId="5" fillId="2" borderId="0" xfId="49" applyFont="1" applyFill="1" applyAlignment="1">
      <alignment horizontal="center" wrapText="1"/>
    </xf>
    <xf numFmtId="0" fontId="5" fillId="2" borderId="0" xfId="49" applyFont="1" applyFill="1" applyAlignment="1">
      <alignment horizontal="right" wrapText="1"/>
    </xf>
    <xf numFmtId="0" fontId="5" fillId="2" borderId="2" xfId="49" applyFont="1" applyFill="1" applyBorder="1" applyAlignment="1">
      <alignment horizontal="center" vertical="center" wrapText="1"/>
    </xf>
    <xf numFmtId="0" fontId="5" fillId="2" borderId="3" xfId="49" applyFont="1" applyFill="1" applyBorder="1" applyAlignment="1">
      <alignment horizontal="center" vertical="center" wrapText="1"/>
    </xf>
    <xf numFmtId="0" fontId="5" fillId="2" borderId="4" xfId="49" applyFont="1" applyFill="1" applyBorder="1" applyAlignment="1">
      <alignment horizontal="center" vertical="center" wrapText="1"/>
    </xf>
    <xf numFmtId="0" fontId="5" fillId="2" borderId="5" xfId="49" applyFont="1" applyFill="1" applyBorder="1" applyAlignment="1">
      <alignment horizontal="center" vertical="center" wrapText="1"/>
    </xf>
    <xf numFmtId="0" fontId="5" fillId="2" borderId="1" xfId="49" applyFont="1" applyFill="1" applyBorder="1" applyAlignment="1">
      <alignment horizontal="center" vertical="center" wrapText="1"/>
    </xf>
    <xf numFmtId="0" fontId="5" fillId="2" borderId="6" xfId="49" applyFont="1" applyFill="1" applyBorder="1" applyAlignment="1">
      <alignment horizontal="center" vertical="center" wrapText="1"/>
    </xf>
    <xf numFmtId="0" fontId="5" fillId="2" borderId="1" xfId="49" applyFont="1" applyFill="1" applyBorder="1" applyAlignment="1">
      <alignment horizontal="left" vertical="center" wrapText="1"/>
    </xf>
    <xf numFmtId="0" fontId="5" fillId="2" borderId="6" xfId="49" applyFont="1" applyFill="1" applyBorder="1" applyAlignment="1">
      <alignment horizontal="right" vertical="center" wrapText="1"/>
    </xf>
    <xf numFmtId="4" fontId="5" fillId="2" borderId="1" xfId="49" applyNumberFormat="1" applyFont="1" applyFill="1" applyBorder="1" applyAlignment="1">
      <alignment horizontal="right" vertical="center" wrapText="1"/>
    </xf>
    <xf numFmtId="0" fontId="8" fillId="2" borderId="7" xfId="49" applyFont="1" applyFill="1" applyBorder="1" applyAlignment="1">
      <alignment horizontal="center" vertical="center" wrapText="1"/>
    </xf>
    <xf numFmtId="0" fontId="8" fillId="2" borderId="8" xfId="49" applyFont="1" applyFill="1" applyBorder="1" applyAlignment="1">
      <alignment horizontal="center" vertical="center" wrapText="1"/>
    </xf>
    <xf numFmtId="0" fontId="8" fillId="2" borderId="8" xfId="49" applyFont="1" applyFill="1" applyBorder="1" applyAlignment="1">
      <alignment horizontal="right" vertical="center" wrapText="1"/>
    </xf>
    <xf numFmtId="0" fontId="8" fillId="2" borderId="9" xfId="49" applyFont="1" applyFill="1" applyBorder="1" applyAlignment="1">
      <alignment horizontal="right" vertical="center" wrapText="1"/>
    </xf>
    <xf numFmtId="0" fontId="8" fillId="2" borderId="0" xfId="49" applyFont="1" applyFill="1" applyAlignment="1">
      <alignment horizontal="left" vertical="center" wrapText="1"/>
    </xf>
    <xf numFmtId="0" fontId="8" fillId="2" borderId="0" xfId="49" applyFont="1" applyFill="1" applyAlignment="1">
      <alignment horizontal="center" vertical="center" wrapText="1"/>
    </xf>
    <xf numFmtId="0" fontId="8" fillId="2" borderId="0" xfId="49" applyFont="1" applyFill="1" applyAlignment="1">
      <alignment horizontal="right" vertical="center" wrapText="1"/>
    </xf>
    <xf numFmtId="0" fontId="0" fillId="0" borderId="0" xfId="49" applyNumberFormat="1"/>
    <xf numFmtId="0" fontId="9" fillId="2" borderId="10" xfId="49" applyFont="1" applyFill="1" applyBorder="1" applyAlignment="1">
      <alignment horizontal="center" wrapText="1"/>
    </xf>
    <xf numFmtId="0" fontId="10" fillId="2" borderId="0" xfId="49" applyFont="1" applyFill="1" applyAlignment="1">
      <alignment horizontal="left" wrapText="1"/>
    </xf>
    <xf numFmtId="0" fontId="11" fillId="2" borderId="0" xfId="49" applyFont="1" applyFill="1" applyAlignment="1">
      <alignment horizontal="center" vertical="center" wrapText="1"/>
    </xf>
    <xf numFmtId="0" fontId="12" fillId="2" borderId="0" xfId="49" applyFont="1" applyFill="1" applyAlignment="1">
      <alignment horizontal="left" wrapText="1"/>
    </xf>
    <xf numFmtId="0" fontId="13" fillId="2" borderId="0" xfId="49" applyFont="1" applyFill="1" applyAlignment="1">
      <alignment horizontal="right" wrapText="1"/>
    </xf>
    <xf numFmtId="0" fontId="14" fillId="3" borderId="10" xfId="49" applyFont="1" applyFill="1" applyBorder="1" applyAlignment="1">
      <alignment horizontal="center" wrapText="1"/>
    </xf>
    <xf numFmtId="0" fontId="14" fillId="3" borderId="11" xfId="49" applyFont="1" applyFill="1" applyBorder="1" applyAlignment="1">
      <alignment horizontal="center" wrapText="1"/>
    </xf>
    <xf numFmtId="0" fontId="14" fillId="2" borderId="0" xfId="49" applyFont="1" applyFill="1" applyAlignment="1">
      <alignment horizontal="left" wrapText="1"/>
    </xf>
    <xf numFmtId="0" fontId="14" fillId="2" borderId="12" xfId="49" applyFont="1" applyFill="1" applyBorder="1" applyAlignment="1">
      <alignment horizontal="left" wrapText="1"/>
    </xf>
    <xf numFmtId="0" fontId="5" fillId="2" borderId="12" xfId="49" applyFont="1" applyFill="1" applyBorder="1" applyAlignment="1">
      <alignment horizontal="center" vertical="center" wrapText="1"/>
    </xf>
    <xf numFmtId="0" fontId="14" fillId="2" borderId="10" xfId="49" applyFont="1" applyFill="1" applyBorder="1" applyAlignment="1">
      <alignment horizontal="left" wrapText="1"/>
    </xf>
    <xf numFmtId="0" fontId="12" fillId="2" borderId="0" xfId="49" applyFont="1" applyFill="1" applyAlignment="1">
      <alignment horizontal="right" wrapText="1"/>
    </xf>
    <xf numFmtId="0" fontId="14" fillId="2" borderId="10" xfId="49" applyFont="1" applyFill="1" applyBorder="1" applyAlignment="1">
      <alignment horizontal="center" wrapText="1"/>
    </xf>
    <xf numFmtId="0" fontId="12" fillId="2" borderId="0" xfId="49" applyFont="1" applyFill="1" applyAlignment="1">
      <alignment horizontal="right" vertical="center" wrapText="1"/>
    </xf>
    <xf numFmtId="0" fontId="5" fillId="2" borderId="12" xfId="49" applyFont="1" applyFill="1" applyBorder="1" applyAlignment="1">
      <alignment horizontal="center" vertical="top" wrapText="1"/>
    </xf>
    <xf numFmtId="0" fontId="5" fillId="2" borderId="0" xfId="49" applyFont="1" applyFill="1" applyAlignment="1">
      <alignment horizontal="center" vertical="top" wrapText="1"/>
    </xf>
    <xf numFmtId="0" fontId="8" fillId="2" borderId="0" xfId="49" applyFont="1" applyFill="1" applyAlignment="1">
      <alignment horizontal="right" vertical="top" wrapText="1"/>
    </xf>
    <xf numFmtId="0" fontId="8" fillId="2" borderId="12" xfId="49" applyFont="1" applyFill="1" applyBorder="1" applyAlignment="1">
      <alignment horizontal="center" vertical="top" wrapText="1"/>
    </xf>
    <xf numFmtId="0" fontId="11" fillId="2" borderId="0" xfId="49" applyFont="1" applyFill="1" applyAlignment="1">
      <alignment horizontal="center" wrapText="1"/>
    </xf>
    <xf numFmtId="0" fontId="15" fillId="2" borderId="0" xfId="49" applyFont="1" applyFill="1" applyAlignment="1">
      <alignment horizontal="center" wrapText="1"/>
    </xf>
    <xf numFmtId="0" fontId="16" fillId="2" borderId="10" xfId="49" applyFont="1" applyFill="1" applyBorder="1" applyAlignment="1">
      <alignment horizontal="center" wrapText="1"/>
    </xf>
    <xf numFmtId="0" fontId="15" fillId="2" borderId="0" xfId="49" applyFont="1" applyFill="1" applyAlignment="1">
      <alignment horizontal="right" wrapText="1"/>
    </xf>
    <xf numFmtId="0" fontId="14" fillId="2" borderId="0" xfId="49" applyFont="1" applyFill="1" applyAlignment="1">
      <alignment vertical="center" wrapText="1"/>
    </xf>
    <xf numFmtId="0" fontId="15" fillId="2" borderId="0" xfId="49" applyFont="1" applyFill="1" applyAlignment="1">
      <alignment horizontal="left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showGridLines="0" view="pageBreakPreview" zoomScaleNormal="100" workbookViewId="0">
      <selection activeCell="J3" sqref="J3"/>
    </sheetView>
  </sheetViews>
  <sheetFormatPr defaultColWidth="9" defaultRowHeight="12" outlineLevelCol="6"/>
  <cols>
    <col min="1" max="1" width="13.8555555555556" customWidth="1"/>
    <col min="2" max="2" width="2.5" customWidth="1"/>
    <col min="3" max="3" width="21.6666666666667" customWidth="1"/>
    <col min="4" max="4" width="10.8333333333333" customWidth="1"/>
    <col min="5" max="5" width="33.3333333333333" customWidth="1"/>
    <col min="6" max="6" width="2.66666666666667" customWidth="1"/>
    <col min="7" max="7" width="27.1666666666667" customWidth="1"/>
  </cols>
  <sheetData>
    <row r="1" ht="127.5" customHeight="1" spans="1:7">
      <c r="A1" s="27"/>
      <c r="B1" s="27"/>
      <c r="C1" s="31" t="s">
        <v>0</v>
      </c>
      <c r="D1" s="31"/>
      <c r="E1" s="31"/>
      <c r="F1" s="31"/>
      <c r="G1" s="32"/>
    </row>
    <row r="2" ht="60" customHeight="1" spans="1:7">
      <c r="A2" s="49" t="s">
        <v>1</v>
      </c>
      <c r="B2" s="49"/>
      <c r="C2" s="49"/>
      <c r="D2" s="49"/>
      <c r="E2" s="49"/>
      <c r="F2" s="49"/>
      <c r="G2" s="49"/>
    </row>
    <row r="3" ht="237" customHeight="1" spans="1:7">
      <c r="A3" s="49"/>
      <c r="B3" s="49"/>
      <c r="C3" s="49"/>
      <c r="D3" s="49"/>
      <c r="E3" s="49"/>
      <c r="F3" s="49"/>
      <c r="G3" s="49"/>
    </row>
    <row r="4" ht="60" customHeight="1" spans="1:7">
      <c r="A4" s="38"/>
      <c r="B4" s="50" t="s">
        <v>2</v>
      </c>
      <c r="C4" s="50"/>
      <c r="D4" s="51" t="s">
        <v>3</v>
      </c>
      <c r="E4" s="51"/>
      <c r="F4" s="38"/>
      <c r="G4" s="38"/>
    </row>
    <row r="5" ht="36" customHeight="1" spans="1:7">
      <c r="A5" s="38"/>
      <c r="B5" s="52"/>
      <c r="C5" s="52"/>
      <c r="D5" s="45" t="s">
        <v>4</v>
      </c>
      <c r="E5" s="45"/>
      <c r="F5" s="38"/>
      <c r="G5" s="38"/>
    </row>
    <row r="6" ht="60.75" customHeight="1" spans="1:7">
      <c r="A6" s="38"/>
      <c r="B6" s="50" t="s">
        <v>5</v>
      </c>
      <c r="C6" s="50"/>
      <c r="D6" s="51"/>
      <c r="E6" s="51"/>
      <c r="F6" s="38"/>
      <c r="G6" s="38"/>
    </row>
    <row r="7" ht="36" customHeight="1" spans="1:7">
      <c r="A7" s="38"/>
      <c r="B7" s="28"/>
      <c r="C7" s="28"/>
      <c r="D7" s="45" t="s">
        <v>4</v>
      </c>
      <c r="E7" s="45"/>
      <c r="F7" s="28"/>
      <c r="G7" s="28"/>
    </row>
    <row r="8" ht="69.75" customHeight="1" spans="1:7">
      <c r="A8" s="38"/>
      <c r="B8" s="53"/>
      <c r="C8" s="53"/>
      <c r="D8" s="50" t="s">
        <v>6</v>
      </c>
      <c r="E8" s="50"/>
      <c r="F8" s="38"/>
      <c r="G8" s="38"/>
    </row>
    <row r="9" ht="21" customHeight="1" spans="1:7">
      <c r="A9" s="38"/>
      <c r="B9" s="53"/>
      <c r="C9" s="53"/>
      <c r="D9" s="54"/>
      <c r="E9" s="54"/>
      <c r="F9" s="47"/>
      <c r="G9" s="47"/>
    </row>
    <row r="10" ht="18" customHeight="1" spans="1:7">
      <c r="A10" s="27"/>
      <c r="B10" s="27"/>
      <c r="C10" s="28"/>
      <c r="D10" s="28"/>
      <c r="E10" s="28"/>
      <c r="F10" s="28"/>
      <c r="G10" s="29" t="s">
        <v>7</v>
      </c>
    </row>
  </sheetData>
  <mergeCells count="23">
    <mergeCell ref="A1:B1"/>
    <mergeCell ref="C1:F1"/>
    <mergeCell ref="A2:G2"/>
    <mergeCell ref="A3:G3"/>
    <mergeCell ref="B4:C4"/>
    <mergeCell ref="D4:E4"/>
    <mergeCell ref="F4:G4"/>
    <mergeCell ref="B5:C5"/>
    <mergeCell ref="D5:E5"/>
    <mergeCell ref="F5:G5"/>
    <mergeCell ref="B6:C6"/>
    <mergeCell ref="D6:E6"/>
    <mergeCell ref="F6:G6"/>
    <mergeCell ref="B7:C7"/>
    <mergeCell ref="D7:E7"/>
    <mergeCell ref="F7:G7"/>
    <mergeCell ref="B8:C8"/>
    <mergeCell ref="D8:E8"/>
    <mergeCell ref="F8:G8"/>
    <mergeCell ref="B9:C9"/>
    <mergeCell ref="F9:G9"/>
    <mergeCell ref="A10:B10"/>
    <mergeCell ref="C10:F10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showGridLines="0" view="pageBreakPreview" zoomScaleNormal="100" workbookViewId="0">
      <selection activeCell="L4" sqref="L4"/>
    </sheetView>
  </sheetViews>
  <sheetFormatPr defaultColWidth="9" defaultRowHeight="12"/>
  <cols>
    <col min="1" max="1" width="12.6" customWidth="1"/>
    <col min="2" max="2" width="2.33333333333333" customWidth="1"/>
    <col min="3" max="3" width="15.3333333333333" customWidth="1"/>
    <col min="4" max="4" width="5.7" customWidth="1"/>
    <col min="5" max="5" width="17.7" customWidth="1"/>
    <col min="6" max="6" width="8.5" customWidth="1"/>
    <col min="7" max="7" width="11.6" customWidth="1"/>
    <col min="8" max="8" width="17.5" customWidth="1"/>
    <col min="9" max="9" width="8.5" customWidth="1"/>
    <col min="10" max="10" width="13.1" customWidth="1"/>
    <col min="11" max="11" width="13.2222222222222"/>
  </cols>
  <sheetData>
    <row r="1" ht="96" customHeight="1" spans="1:10">
      <c r="A1" s="27"/>
      <c r="B1" s="31" t="s">
        <v>0</v>
      </c>
      <c r="C1" s="31"/>
      <c r="D1" s="31"/>
      <c r="E1" s="31"/>
      <c r="F1" s="31"/>
      <c r="G1" s="32" t="s">
        <v>8</v>
      </c>
      <c r="H1" s="31"/>
      <c r="I1" s="31"/>
      <c r="J1" s="32"/>
    </row>
    <row r="2" ht="60" customHeight="1" spans="1:10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</row>
    <row r="3" ht="37.5" customHeight="1" spans="1:11">
      <c r="A3" s="34" t="s">
        <v>9</v>
      </c>
      <c r="B3" s="34"/>
      <c r="C3" s="35" t="s">
        <v>10</v>
      </c>
      <c r="D3" s="36">
        <v>78640229.19</v>
      </c>
      <c r="E3" s="36"/>
      <c r="F3" s="36"/>
      <c r="G3" s="36"/>
      <c r="H3" s="36"/>
      <c r="I3" s="36"/>
      <c r="J3" s="36"/>
      <c r="K3" s="30"/>
    </row>
    <row r="4" ht="29.25" customHeight="1" spans="1:10">
      <c r="A4" s="34"/>
      <c r="B4" s="34"/>
      <c r="C4" s="35" t="s">
        <v>11</v>
      </c>
      <c r="D4" s="37" t="s">
        <v>12</v>
      </c>
      <c r="E4" s="37"/>
      <c r="F4" s="37"/>
      <c r="G4" s="37"/>
      <c r="H4" s="37"/>
      <c r="I4" s="37"/>
      <c r="J4" s="37"/>
    </row>
    <row r="5" ht="24" customHeight="1" spans="1:10">
      <c r="A5" s="38"/>
      <c r="B5" s="38"/>
      <c r="C5" s="38"/>
      <c r="D5" s="39"/>
      <c r="E5" s="40"/>
      <c r="F5" s="40"/>
      <c r="G5" s="40"/>
      <c r="H5" s="40"/>
      <c r="I5" s="40"/>
      <c r="J5" s="40"/>
    </row>
    <row r="6" ht="71.25" customHeight="1" spans="1:10">
      <c r="A6" s="34" t="s">
        <v>13</v>
      </c>
      <c r="B6" s="34"/>
      <c r="C6" s="41" t="s">
        <v>3</v>
      </c>
      <c r="D6" s="41"/>
      <c r="E6" s="42" t="s">
        <v>5</v>
      </c>
      <c r="F6" s="43"/>
      <c r="G6" s="43"/>
      <c r="H6" s="42" t="s">
        <v>5</v>
      </c>
      <c r="I6" s="43"/>
      <c r="J6" s="43"/>
    </row>
    <row r="7" ht="29.25" customHeight="1" spans="1:10">
      <c r="A7" s="44"/>
      <c r="B7" s="44"/>
      <c r="C7" s="45" t="s">
        <v>14</v>
      </c>
      <c r="D7" s="45"/>
      <c r="E7" s="12"/>
      <c r="F7" s="46" t="s">
        <v>15</v>
      </c>
      <c r="G7" s="46"/>
      <c r="H7" s="12"/>
      <c r="I7" s="46" t="s">
        <v>15</v>
      </c>
      <c r="J7" s="46"/>
    </row>
    <row r="8" ht="71.25" customHeight="1" spans="1:10">
      <c r="A8" s="34" t="s">
        <v>16</v>
      </c>
      <c r="B8" s="34"/>
      <c r="C8" s="43"/>
      <c r="D8" s="43"/>
      <c r="E8" s="42" t="s">
        <v>17</v>
      </c>
      <c r="F8" s="43"/>
      <c r="G8" s="43"/>
      <c r="H8" s="42" t="s">
        <v>17</v>
      </c>
      <c r="I8" s="43"/>
      <c r="J8" s="43"/>
    </row>
    <row r="9" ht="29.25" customHeight="1" spans="1:10">
      <c r="A9" s="34"/>
      <c r="B9" s="34"/>
      <c r="C9" s="45" t="s">
        <v>18</v>
      </c>
      <c r="D9" s="45"/>
      <c r="E9" s="12"/>
      <c r="F9" s="45" t="s">
        <v>18</v>
      </c>
      <c r="G9" s="45"/>
      <c r="H9" s="12"/>
      <c r="I9" s="45" t="s">
        <v>18</v>
      </c>
      <c r="J9" s="45"/>
    </row>
    <row r="10" ht="71.25" customHeight="1" spans="1:10">
      <c r="A10" s="34" t="s">
        <v>19</v>
      </c>
      <c r="B10" s="34"/>
      <c r="C10" s="43"/>
      <c r="D10" s="43"/>
      <c r="E10" s="42" t="s">
        <v>19</v>
      </c>
      <c r="F10" s="43"/>
      <c r="G10" s="43"/>
      <c r="H10" s="42" t="s">
        <v>19</v>
      </c>
      <c r="I10" s="43"/>
      <c r="J10" s="43"/>
    </row>
    <row r="11" ht="29.25" customHeight="1" spans="1:10">
      <c r="A11" s="42"/>
      <c r="B11" s="42"/>
      <c r="C11" s="45" t="s">
        <v>20</v>
      </c>
      <c r="D11" s="45"/>
      <c r="E11" s="47"/>
      <c r="F11" s="48" t="s">
        <v>21</v>
      </c>
      <c r="G11" s="48"/>
      <c r="H11" s="47"/>
      <c r="I11" s="48" t="s">
        <v>21</v>
      </c>
      <c r="J11" s="48"/>
    </row>
    <row r="12" ht="71.25" customHeight="1" spans="1:10">
      <c r="A12" s="34" t="s">
        <v>22</v>
      </c>
      <c r="B12" s="34"/>
      <c r="C12" s="43"/>
      <c r="D12" s="43"/>
      <c r="E12" s="42" t="s">
        <v>22</v>
      </c>
      <c r="F12" s="43"/>
      <c r="G12" s="43"/>
      <c r="H12" s="42" t="s">
        <v>22</v>
      </c>
      <c r="I12" s="43"/>
      <c r="J12" s="43"/>
    </row>
    <row r="13" ht="29.25" customHeight="1" spans="1:10">
      <c r="A13" s="42"/>
      <c r="B13" s="42"/>
      <c r="C13" s="45" t="s">
        <v>20</v>
      </c>
      <c r="D13" s="45"/>
      <c r="E13" s="47"/>
      <c r="F13" s="48" t="s">
        <v>21</v>
      </c>
      <c r="G13" s="48"/>
      <c r="H13" s="47"/>
      <c r="I13" s="48" t="s">
        <v>21</v>
      </c>
      <c r="J13" s="48"/>
    </row>
    <row r="14" ht="71.25" customHeight="1" spans="1:10">
      <c r="A14" s="34" t="s">
        <v>23</v>
      </c>
      <c r="B14" s="34"/>
      <c r="C14" s="43"/>
      <c r="D14" s="43"/>
      <c r="E14" s="42" t="s">
        <v>23</v>
      </c>
      <c r="F14" s="43"/>
      <c r="G14" s="43"/>
      <c r="H14" s="42" t="s">
        <v>23</v>
      </c>
      <c r="I14" s="43"/>
      <c r="J14" s="43"/>
    </row>
    <row r="15" ht="18" customHeight="1" spans="1:10">
      <c r="A15" s="27"/>
      <c r="B15" s="28"/>
      <c r="C15" s="28"/>
      <c r="D15" s="28"/>
      <c r="E15" s="28"/>
      <c r="F15" s="28"/>
      <c r="G15" s="29" t="s">
        <v>24</v>
      </c>
      <c r="H15" s="28"/>
      <c r="I15" s="28"/>
      <c r="J15" s="29" t="s">
        <v>24</v>
      </c>
    </row>
  </sheetData>
  <mergeCells count="46">
    <mergeCell ref="B1:I1"/>
    <mergeCell ref="A2:J2"/>
    <mergeCell ref="A3:B3"/>
    <mergeCell ref="D3:J3"/>
    <mergeCell ref="A4:B4"/>
    <mergeCell ref="D4:J4"/>
    <mergeCell ref="A5:B5"/>
    <mergeCell ref="F5:G5"/>
    <mergeCell ref="I5:J5"/>
    <mergeCell ref="A6:B6"/>
    <mergeCell ref="C6:D6"/>
    <mergeCell ref="F6:G6"/>
    <mergeCell ref="I6:J6"/>
    <mergeCell ref="A7:B7"/>
    <mergeCell ref="C7:D7"/>
    <mergeCell ref="F7:G7"/>
    <mergeCell ref="I7:J7"/>
    <mergeCell ref="A8:B8"/>
    <mergeCell ref="C8:D8"/>
    <mergeCell ref="F8:G8"/>
    <mergeCell ref="I8:J8"/>
    <mergeCell ref="A9:B9"/>
    <mergeCell ref="C9:D9"/>
    <mergeCell ref="F9:G9"/>
    <mergeCell ref="I9:J9"/>
    <mergeCell ref="A10:B10"/>
    <mergeCell ref="C10:D10"/>
    <mergeCell ref="F10:G10"/>
    <mergeCell ref="I10:J10"/>
    <mergeCell ref="A11:B11"/>
    <mergeCell ref="C11:D11"/>
    <mergeCell ref="F11:G11"/>
    <mergeCell ref="I11:J11"/>
    <mergeCell ref="A12:B12"/>
    <mergeCell ref="C12:D12"/>
    <mergeCell ref="F12:G12"/>
    <mergeCell ref="I12:J12"/>
    <mergeCell ref="A13:B13"/>
    <mergeCell ref="C13:D13"/>
    <mergeCell ref="F13:G13"/>
    <mergeCell ref="I13:J13"/>
    <mergeCell ref="A14:B14"/>
    <mergeCell ref="C14:D14"/>
    <mergeCell ref="F14:G14"/>
    <mergeCell ref="I14:J14"/>
    <mergeCell ref="B15:I15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2"/>
  <sheetViews>
    <sheetView showGridLines="0" tabSelected="1" view="pageBreakPreview" zoomScaleNormal="100" workbookViewId="0">
      <selection activeCell="M5" sqref="M5"/>
    </sheetView>
  </sheetViews>
  <sheetFormatPr defaultColWidth="9" defaultRowHeight="12"/>
  <cols>
    <col min="1" max="1" width="12.3333333333333" customWidth="1"/>
    <col min="2" max="2" width="36.5" customWidth="1"/>
    <col min="3" max="3" width="16.4333333333333" customWidth="1"/>
    <col min="4" max="4" width="13.1" customWidth="1"/>
    <col min="5" max="5" width="0.666666666666667" customWidth="1"/>
    <col min="6" max="6" width="1.83333333333333" customWidth="1"/>
    <col min="7" max="7" width="13.1666666666667" customWidth="1"/>
    <col min="8" max="8" width="15.6666666666667" customWidth="1"/>
    <col min="10" max="10" width="10.7"/>
  </cols>
  <sheetData>
    <row r="1" ht="39.75" customHeight="1" spans="1:8">
      <c r="A1" s="9" t="s">
        <v>25</v>
      </c>
      <c r="B1" s="9"/>
      <c r="C1" s="9"/>
      <c r="D1" s="9"/>
      <c r="E1" s="9"/>
      <c r="F1" s="9"/>
      <c r="G1" s="10"/>
      <c r="H1" s="10"/>
    </row>
    <row r="2" ht="28.5" customHeight="1" spans="1:8">
      <c r="A2" s="11" t="s">
        <v>26</v>
      </c>
      <c r="B2" s="11"/>
      <c r="C2" s="11"/>
      <c r="D2" s="11"/>
      <c r="E2" s="11"/>
      <c r="F2" s="12"/>
      <c r="G2" s="13" t="s">
        <v>27</v>
      </c>
      <c r="H2" s="13"/>
    </row>
    <row r="3" ht="18" customHeight="1" spans="1:8">
      <c r="A3" s="14" t="s">
        <v>28</v>
      </c>
      <c r="B3" s="15" t="s">
        <v>29</v>
      </c>
      <c r="C3" s="15" t="s">
        <v>30</v>
      </c>
      <c r="D3" s="15" t="s">
        <v>31</v>
      </c>
      <c r="E3" s="15"/>
      <c r="F3" s="15"/>
      <c r="G3" s="15"/>
      <c r="H3" s="16"/>
    </row>
    <row r="4" ht="28.5" customHeight="1" spans="1:8">
      <c r="A4" s="17"/>
      <c r="B4" s="18"/>
      <c r="C4" s="18"/>
      <c r="D4" s="18" t="s">
        <v>32</v>
      </c>
      <c r="E4" s="18" t="s">
        <v>33</v>
      </c>
      <c r="F4" s="18"/>
      <c r="G4" s="18"/>
      <c r="H4" s="19" t="s">
        <v>34</v>
      </c>
    </row>
    <row r="5" ht="65" customHeight="1" spans="1:8">
      <c r="A5" s="17" t="s">
        <v>35</v>
      </c>
      <c r="B5" s="20" t="s">
        <v>36</v>
      </c>
      <c r="C5" s="6">
        <v>74745175.93</v>
      </c>
      <c r="D5" s="6"/>
      <c r="E5" s="6">
        <v>1723201.04</v>
      </c>
      <c r="F5" s="6"/>
      <c r="G5" s="6"/>
      <c r="H5" s="21"/>
    </row>
    <row r="6" ht="65" customHeight="1" spans="1:12">
      <c r="A6" s="17">
        <v>2</v>
      </c>
      <c r="B6" s="20" t="s">
        <v>37</v>
      </c>
      <c r="C6" s="6">
        <v>3895053.26</v>
      </c>
      <c r="D6" s="6"/>
      <c r="E6" s="6">
        <v>120367.66</v>
      </c>
      <c r="F6" s="6"/>
      <c r="G6" s="6"/>
      <c r="H6" s="21"/>
      <c r="J6" s="30"/>
      <c r="K6" s="30"/>
      <c r="L6" s="30"/>
    </row>
    <row r="7" ht="24" customHeight="1" spans="1:8">
      <c r="A7" s="17"/>
      <c r="B7" s="20"/>
      <c r="C7" s="22"/>
      <c r="D7" s="6"/>
      <c r="E7" s="6"/>
      <c r="F7" s="6"/>
      <c r="G7" s="6"/>
      <c r="H7" s="21"/>
    </row>
    <row r="8" ht="24" customHeight="1" spans="1:8">
      <c r="A8" s="17"/>
      <c r="B8" s="20"/>
      <c r="C8" s="6"/>
      <c r="D8" s="6"/>
      <c r="E8" s="6"/>
      <c r="F8" s="6"/>
      <c r="G8" s="6"/>
      <c r="H8" s="21"/>
    </row>
    <row r="9" ht="24" customHeight="1" spans="1:8">
      <c r="A9" s="17"/>
      <c r="B9" s="20"/>
      <c r="C9" s="22"/>
      <c r="D9" s="6"/>
      <c r="E9" s="6"/>
      <c r="F9" s="6"/>
      <c r="G9" s="6"/>
      <c r="H9" s="21"/>
    </row>
    <row r="10" ht="24" customHeight="1" spans="1:8">
      <c r="A10" s="17"/>
      <c r="B10" s="20"/>
      <c r="C10" s="6"/>
      <c r="D10" s="6"/>
      <c r="E10" s="6"/>
      <c r="F10" s="6"/>
      <c r="G10" s="6"/>
      <c r="H10" s="21"/>
    </row>
    <row r="11" ht="24" customHeight="1" spans="1:8">
      <c r="A11" s="17"/>
      <c r="B11" s="20"/>
      <c r="C11" s="6"/>
      <c r="D11" s="6"/>
      <c r="E11" s="6"/>
      <c r="F11" s="6"/>
      <c r="G11" s="6"/>
      <c r="H11" s="21"/>
    </row>
    <row r="12" ht="18" customHeight="1" spans="1:8">
      <c r="A12" s="17"/>
      <c r="B12" s="20"/>
      <c r="C12" s="6"/>
      <c r="D12" s="6"/>
      <c r="E12" s="6"/>
      <c r="F12" s="6"/>
      <c r="G12" s="6"/>
      <c r="H12" s="21"/>
    </row>
    <row r="13" ht="18" customHeight="1" spans="1:8">
      <c r="A13" s="17"/>
      <c r="B13" s="20"/>
      <c r="C13" s="6"/>
      <c r="D13" s="6"/>
      <c r="E13" s="6"/>
      <c r="F13" s="6"/>
      <c r="G13" s="6"/>
      <c r="H13" s="21"/>
    </row>
    <row r="14" ht="18" customHeight="1" spans="1:8">
      <c r="A14" s="17"/>
      <c r="B14" s="20"/>
      <c r="C14" s="6"/>
      <c r="D14" s="6"/>
      <c r="E14" s="6"/>
      <c r="F14" s="6"/>
      <c r="G14" s="6"/>
      <c r="H14" s="21"/>
    </row>
    <row r="15" ht="18" customHeight="1" spans="1:8">
      <c r="A15" s="17"/>
      <c r="B15" s="20"/>
      <c r="C15" s="6"/>
      <c r="D15" s="6"/>
      <c r="E15" s="6"/>
      <c r="F15" s="6"/>
      <c r="G15" s="6"/>
      <c r="H15" s="21"/>
    </row>
    <row r="16" ht="18" customHeight="1" spans="1:8">
      <c r="A16" s="17"/>
      <c r="B16" s="20"/>
      <c r="C16" s="6"/>
      <c r="D16" s="6"/>
      <c r="E16" s="6"/>
      <c r="F16" s="6"/>
      <c r="G16" s="6"/>
      <c r="H16" s="21"/>
    </row>
    <row r="17" ht="18" customHeight="1" spans="1:8">
      <c r="A17" s="17"/>
      <c r="B17" s="20"/>
      <c r="C17" s="6"/>
      <c r="D17" s="6"/>
      <c r="E17" s="6"/>
      <c r="F17" s="6"/>
      <c r="G17" s="6"/>
      <c r="H17" s="21"/>
    </row>
    <row r="18" ht="18" customHeight="1" spans="1:8">
      <c r="A18" s="17"/>
      <c r="B18" s="20"/>
      <c r="C18" s="6"/>
      <c r="D18" s="6"/>
      <c r="E18" s="6"/>
      <c r="F18" s="6"/>
      <c r="G18" s="6"/>
      <c r="H18" s="21"/>
    </row>
    <row r="19" ht="18" customHeight="1" spans="1:8">
      <c r="A19" s="17"/>
      <c r="B19" s="20"/>
      <c r="C19" s="6"/>
      <c r="D19" s="6"/>
      <c r="E19" s="6"/>
      <c r="F19" s="6"/>
      <c r="G19" s="6"/>
      <c r="H19" s="21"/>
    </row>
    <row r="20" ht="18" customHeight="1" spans="1:8">
      <c r="A20" s="23" t="s">
        <v>38</v>
      </c>
      <c r="B20" s="24"/>
      <c r="C20" s="25">
        <f>SUM(C5:C19)</f>
        <v>78640229.19</v>
      </c>
      <c r="D20" s="25"/>
      <c r="E20" s="25">
        <f>SUM(E5:G19)</f>
        <v>1843568.7</v>
      </c>
      <c r="F20" s="25"/>
      <c r="G20" s="25"/>
      <c r="H20" s="26"/>
    </row>
    <row r="21" ht="25.5" customHeight="1" spans="1:8">
      <c r="A21" s="27" t="s">
        <v>39</v>
      </c>
      <c r="B21" s="27"/>
      <c r="C21" s="27"/>
      <c r="D21" s="27"/>
      <c r="E21" s="27"/>
      <c r="F21" s="28"/>
      <c r="G21" s="29"/>
      <c r="H21" s="29"/>
    </row>
    <row r="22" ht="25.5" customHeight="1" spans="1:8">
      <c r="A22" s="27"/>
      <c r="B22" s="27"/>
      <c r="C22" s="27"/>
      <c r="D22" s="27"/>
      <c r="E22" s="27"/>
      <c r="F22" s="28"/>
      <c r="G22" s="29" t="s">
        <v>40</v>
      </c>
      <c r="H22" s="29"/>
    </row>
  </sheetData>
  <mergeCells count="29">
    <mergeCell ref="A1:H1"/>
    <mergeCell ref="A2:E2"/>
    <mergeCell ref="G2:H2"/>
    <mergeCell ref="D3:H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E15:G15"/>
    <mergeCell ref="E16:G16"/>
    <mergeCell ref="E17:G17"/>
    <mergeCell ref="E18:G18"/>
    <mergeCell ref="E19:G19"/>
    <mergeCell ref="A20:B20"/>
    <mergeCell ref="E20:G20"/>
    <mergeCell ref="A21:E21"/>
    <mergeCell ref="G21:H21"/>
    <mergeCell ref="A22:E22"/>
    <mergeCell ref="G22:H22"/>
    <mergeCell ref="A3:A4"/>
    <mergeCell ref="B3:B4"/>
    <mergeCell ref="C3:C4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workbookViewId="0">
      <pane xSplit="1" topLeftCell="B1" activePane="topRight" state="frozen"/>
      <selection/>
      <selection pane="topRight" activeCell="D14" sqref="D14"/>
    </sheetView>
  </sheetViews>
  <sheetFormatPr defaultColWidth="8.8" defaultRowHeight="12"/>
  <cols>
    <col min="1" max="1" width="20" customWidth="1"/>
    <col min="2" max="2" width="14" customWidth="1"/>
    <col min="3" max="3" width="11.8" customWidth="1"/>
    <col min="4" max="4" width="11.2" customWidth="1"/>
    <col min="5" max="5" width="10.3" customWidth="1"/>
    <col min="6" max="6" width="13.8" customWidth="1"/>
    <col min="7" max="7" width="17.6" customWidth="1"/>
    <col min="8" max="8" width="15.5" customWidth="1"/>
    <col min="9" max="9" width="13.2" customWidth="1"/>
    <col min="10" max="10" width="14.5" customWidth="1"/>
  </cols>
  <sheetData>
    <row r="1" spans="2:8">
      <c r="B1" s="1">
        <v>1</v>
      </c>
      <c r="C1" s="1">
        <v>2</v>
      </c>
      <c r="D1" s="1">
        <v>3</v>
      </c>
      <c r="E1" s="1">
        <v>4</v>
      </c>
      <c r="F1" s="1">
        <v>5</v>
      </c>
      <c r="G1" s="1" t="s">
        <v>41</v>
      </c>
      <c r="H1" s="1" t="s">
        <v>42</v>
      </c>
    </row>
    <row r="2" ht="13" spans="1:10">
      <c r="A2" t="s">
        <v>43</v>
      </c>
      <c r="B2" s="2">
        <v>244028</v>
      </c>
      <c r="C2" s="3">
        <v>67185258</v>
      </c>
      <c r="D2" s="4">
        <v>327277</v>
      </c>
      <c r="E2" s="5">
        <v>171990</v>
      </c>
      <c r="F2" s="6" t="s">
        <v>44</v>
      </c>
      <c r="G2" s="6" t="s">
        <v>45</v>
      </c>
      <c r="H2" s="6" t="s">
        <v>46</v>
      </c>
      <c r="I2">
        <f t="shared" ref="I2:I7" si="0">B2+C2+D2+E2+F2+G2+H2</f>
        <v>74495788.03</v>
      </c>
      <c r="J2">
        <v>74495788.03</v>
      </c>
    </row>
    <row r="3" ht="13" spans="1:10">
      <c r="A3" t="s">
        <v>47</v>
      </c>
      <c r="B3" s="2"/>
      <c r="C3" s="3">
        <v>0</v>
      </c>
      <c r="D3" s="4">
        <v>0</v>
      </c>
      <c r="E3" s="5">
        <v>0</v>
      </c>
      <c r="F3" s="6" t="s">
        <v>48</v>
      </c>
      <c r="G3" s="6" t="s">
        <v>49</v>
      </c>
      <c r="H3" s="6" t="s">
        <v>50</v>
      </c>
      <c r="I3">
        <f t="shared" si="0"/>
        <v>348079.62</v>
      </c>
      <c r="J3">
        <v>348079.62</v>
      </c>
    </row>
    <row r="4" ht="13" spans="1:10">
      <c r="A4" t="s">
        <v>51</v>
      </c>
      <c r="B4" s="2">
        <v>2957</v>
      </c>
      <c r="C4" s="3">
        <v>1511132</v>
      </c>
      <c r="D4" s="4">
        <v>8955</v>
      </c>
      <c r="E4" s="5">
        <v>2382</v>
      </c>
      <c r="F4" s="6" t="s">
        <v>48</v>
      </c>
      <c r="G4" s="6" t="s">
        <v>49</v>
      </c>
      <c r="H4" s="6" t="s">
        <v>52</v>
      </c>
      <c r="I4">
        <f t="shared" si="0"/>
        <v>1838468.71</v>
      </c>
      <c r="J4">
        <v>1838468.71</v>
      </c>
    </row>
    <row r="5" ht="13" spans="1:10">
      <c r="A5" t="s">
        <v>53</v>
      </c>
      <c r="B5" s="2">
        <v>12201</v>
      </c>
      <c r="C5" s="3">
        <v>3808392</v>
      </c>
      <c r="D5" s="4">
        <v>16364</v>
      </c>
      <c r="E5" s="5">
        <v>8600</v>
      </c>
      <c r="F5" s="6" t="s">
        <v>54</v>
      </c>
      <c r="G5" s="6" t="s">
        <v>55</v>
      </c>
      <c r="H5" s="6" t="s">
        <v>56</v>
      </c>
      <c r="I5">
        <f t="shared" si="0"/>
        <v>4264588.83</v>
      </c>
      <c r="J5">
        <v>4264588.83</v>
      </c>
    </row>
    <row r="6" ht="13" spans="1:10">
      <c r="A6" t="s">
        <v>57</v>
      </c>
      <c r="B6" s="2">
        <v>12201</v>
      </c>
      <c r="C6" s="3">
        <v>3359263</v>
      </c>
      <c r="D6" s="4">
        <v>16364</v>
      </c>
      <c r="E6" s="5">
        <v>8600</v>
      </c>
      <c r="F6" s="6" t="s">
        <v>58</v>
      </c>
      <c r="G6" s="6" t="s">
        <v>59</v>
      </c>
      <c r="H6" s="6" t="s">
        <v>60</v>
      </c>
      <c r="I6">
        <f t="shared" si="0"/>
        <v>3724789.76</v>
      </c>
      <c r="J6">
        <v>3724789.76</v>
      </c>
    </row>
    <row r="7" ht="21" spans="1:10">
      <c r="A7" s="7" t="s">
        <v>61</v>
      </c>
      <c r="F7" s="6">
        <v>339101.78</v>
      </c>
      <c r="G7" s="6" t="s">
        <v>62</v>
      </c>
      <c r="H7" s="6" t="s">
        <v>63</v>
      </c>
      <c r="I7">
        <f t="shared" si="0"/>
        <v>660091.18</v>
      </c>
      <c r="J7">
        <v>660091.18</v>
      </c>
    </row>
    <row r="10" spans="8:10">
      <c r="H10">
        <v>79768546.66</v>
      </c>
      <c r="I10" s="8">
        <v>0.09</v>
      </c>
      <c r="J10">
        <f>H10*I10</f>
        <v>7179169.1994</v>
      </c>
    </row>
    <row r="11" spans="10:10">
      <c r="J11">
        <v>7179169.1994</v>
      </c>
    </row>
    <row r="13" spans="3:4">
      <c r="C13">
        <f>B6+C6+D6+E6+F6</f>
        <v>3565640.61</v>
      </c>
      <c r="D13">
        <v>3565640.61</v>
      </c>
    </row>
    <row r="14" spans="3:4">
      <c r="C14">
        <f>G6+H6</f>
        <v>159149.15</v>
      </c>
      <c r="D14">
        <v>159149.15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封-2 招标控制价封面</vt:lpstr>
      <vt:lpstr>扉-2 招标控制价扉页</vt:lpstr>
      <vt:lpstr>表-02-1 建设项目招标控制价汇总表(含单位工程)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yuanni</cp:lastModifiedBy>
  <dcterms:created xsi:type="dcterms:W3CDTF">2022-06-20T14:08:00Z</dcterms:created>
  <dcterms:modified xsi:type="dcterms:W3CDTF">2022-07-28T01:09:13Z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0F464984E8D743479CAF7A4C82482C7C</vt:lpwstr>
  </property>
  <property fmtid="{D5CDD505-2E9C-101B-9397-08002B2CF9AE}" pid="3" name="KSOProductBuildVer">
    <vt:lpwstr>2052-11.1.0.11875</vt:lpwstr>
  </property>
</Properties>
</file>