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tabRatio="828" firstSheet="1"/>
  </bookViews>
  <sheets>
    <sheet name="表-04 单位工程汇总表" sheetId="1" r:id="rId1"/>
    <sheet name="表-08 分部分项工程和单价措施项目清单与计价表 " sheetId="8" r:id="rId2"/>
    <sheet name="表-11 总价措施项目清单与计价表" sheetId="3" r:id="rId3"/>
    <sheet name="表-12 其他项目清单与计价汇总表" sheetId="4" r:id="rId4"/>
    <sheet name="表-12-1 暂列金额表" sheetId="5" r:id="rId5"/>
    <sheet name="表-13 规费、税金项目清单与计价表" sheetId="6" r:id="rId6"/>
  </sheets>
  <definedNames>
    <definedName name="_xlnm.Print_Titles" localSheetId="1">'表-08 分部分项工程和单价措施项目清单与计价表 '!$1:$3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<sst xmlns="http://schemas.openxmlformats.org/spreadsheetml/2006/main" count="293" uniqueCount="175">
  <si>
    <t>单位工程汇总表</t>
  </si>
  <si>
    <t>工程名称：4#冷库（地上部分）-制冷工程-设备</t>
  </si>
  <si>
    <t>标段：</t>
  </si>
  <si>
    <t>第 1 页  共 1 页</t>
  </si>
  <si>
    <t>序号</t>
  </si>
  <si>
    <t>汇总内容</t>
  </si>
  <si>
    <t>限价金额:(元)</t>
  </si>
  <si>
    <t>投标报价金额:(元)</t>
  </si>
  <si>
    <t>备注</t>
  </si>
  <si>
    <t>1</t>
  </si>
  <si>
    <t>分部分项合计</t>
  </si>
  <si>
    <t>1.1</t>
  </si>
  <si>
    <t>制冷设备（仅设备）</t>
  </si>
  <si>
    <t>2</t>
  </si>
  <si>
    <t>措施合计</t>
  </si>
  <si>
    <t>2.1</t>
  </si>
  <si>
    <t>绿色施工安全防护措施费</t>
  </si>
  <si>
    <t>2.2</t>
  </si>
  <si>
    <t>其他措施费</t>
  </si>
  <si>
    <t>3</t>
  </si>
  <si>
    <t>其他项目</t>
  </si>
  <si>
    <t>－</t>
  </si>
  <si>
    <t>3.1</t>
  </si>
  <si>
    <t>暂列金额</t>
  </si>
  <si>
    <t>3.2</t>
  </si>
  <si>
    <t>暂估价</t>
  </si>
  <si>
    <t>3.3</t>
  </si>
  <si>
    <t>计日工</t>
  </si>
  <si>
    <t>3.4</t>
  </si>
  <si>
    <t>总承包服务费</t>
  </si>
  <si>
    <t>3.5</t>
  </si>
  <si>
    <t>预算包干费</t>
  </si>
  <si>
    <t>3.6</t>
  </si>
  <si>
    <t>工程优质费</t>
  </si>
  <si>
    <t>3.7</t>
  </si>
  <si>
    <t>概算幅度差</t>
  </si>
  <si>
    <t>3.8</t>
  </si>
  <si>
    <t>索赔费用</t>
  </si>
  <si>
    <t>3.9</t>
  </si>
  <si>
    <t>现场签证费用</t>
  </si>
  <si>
    <t>3.10</t>
  </si>
  <si>
    <t>其他费用</t>
  </si>
  <si>
    <t>4</t>
  </si>
  <si>
    <t>税前工程造价</t>
  </si>
  <si>
    <t>5</t>
  </si>
  <si>
    <t>增值税销项税额</t>
  </si>
  <si>
    <t>6</t>
  </si>
  <si>
    <t>总造价</t>
  </si>
  <si>
    <t>合计=1+2+3+5</t>
  </si>
  <si>
    <t>7,304,582.61</t>
  </si>
  <si>
    <t>注：本表适用于单位工程招标控制价或投标报价的汇总，如无单位工程划分，单项工程也使用本表汇总</t>
  </si>
  <si>
    <t>表—04</t>
  </si>
  <si>
    <t>项目编码</t>
  </si>
  <si>
    <t>项目名称</t>
  </si>
  <si>
    <t>项目特征描述</t>
  </si>
  <si>
    <t>计量单位</t>
  </si>
  <si>
    <t>工程量</t>
  </si>
  <si>
    <t>单价限价（元）</t>
  </si>
  <si>
    <t>综合单价（元）</t>
  </si>
  <si>
    <t>综合合价（元）</t>
  </si>
  <si>
    <t>030113004014</t>
  </si>
  <si>
    <t>744吊顶式冷风机</t>
  </si>
  <si>
    <t>1.名称:744吊顶式冷风机（设备费）
2.编号:AU0222
3.规格:95kw，-33℃系统,技术参数详见“制冷系统主要设备技术指标”
4.其他: 包括根据图纸及规范要求完成该清单项目所需要的其他附属工作内容，并综合考虑其他完成本工作涉及的所有费用</t>
  </si>
  <si>
    <t>台</t>
  </si>
  <si>
    <t>030113004015</t>
  </si>
  <si>
    <t>1.名称:744吊顶式冷风机（设备费）
2.编号:AU0223
3.规格:90kw，-33℃系统,技术参数详见“制冷系统主要设备技术指标”
4.其他: 包括根据图纸及规范要求完成该清单项目所需要的其他附属工作内容，并综合考虑其他完成本工作涉及的所有费用</t>
  </si>
  <si>
    <t>030113004016</t>
  </si>
  <si>
    <t>1.名称:744吊顶式冷风机（设备费）
2.编号:AU0224
3.规格:85kw，-33℃系统,技术参数详见“制冷系统主要设备技术指标”
4.其他: 包括根据图纸及规范要求完成该清单项目所需要的其他附属工作内容，并综合考虑其他完成本工作涉及的所有费用</t>
  </si>
  <si>
    <t>030113004017</t>
  </si>
  <si>
    <t>1.名称:744吊顶式冷风机（设备费）
2.编号:AU0225
3.规格:80kw，-33℃系统,技术参数详见“制冷系统主要设备技术指标”
4.其他: 包括根据图纸及规范要求完成该清单项目所需要的其他附属工作内容，并综合考虑其他完成本工作涉及的所有费用</t>
  </si>
  <si>
    <t>030113004018</t>
  </si>
  <si>
    <t>1.名称:744吊顶式冷风机（设备费）
2.编号:AU0226
3.规格:65kw，-33℃系统,技术参数详见“制冷系统主要设备技术指标”
4.其他: 包括根据图纸及规范要求完成该清单项目所需要的其他附属工作内容，并综合考虑其他完成本工作涉及的所有费用</t>
  </si>
  <si>
    <t>030113004019</t>
  </si>
  <si>
    <t>1.名称:744吊顶式冷风机（设备费）
2.编号:AU0227
3.规格:60kw，-33℃系统,技术参数详见“制冷系统主要设备技术指标”
4.其他: 包括根据图纸及规范要求完成该清单项目所需要的其他附属工作内容，并综合考虑其他完成本工作涉及的所有费用</t>
  </si>
  <si>
    <t>030113004020</t>
  </si>
  <si>
    <t>1.名称:744吊顶式冷风机（设备费）
2.编号:AU0228
3.规格:145kw，-33℃系统/-8℃系统,技术参数详见“制冷系统主要设备技术指标”
4.其他: 包括根据图纸及规范要求完成该清单项目所需要的其他附属工作内容，并综合考虑其他完成本工作涉及的所有费用</t>
  </si>
  <si>
    <t>030113004021</t>
  </si>
  <si>
    <t>1.名称:744吊顶式冷风机（设备费）
2.编号:AU0229
3.规格:135kw，-33℃系统/-8℃系统,技术参数详见“制冷系统主要设备技术指标”
4.其他: 包括根据图纸及规范要求完成该清单项目所需要的其他附属工作内容，并综合考虑其他完成本工作涉及的所有费用</t>
  </si>
  <si>
    <t>030113004022</t>
  </si>
  <si>
    <t>1.名称:744吊顶式冷风机（设备费）
2.编号:AU0230
3.规格:105kw，-33℃系统/-8℃系统,技术参数详见“制冷系统主要设备技术指标”
4.其他: 包括根据图纸及规范要求完成该清单项目所需要的其他附属工作内容，并综合考虑其他完成本工作涉及的所有费用</t>
  </si>
  <si>
    <t>030113004023</t>
  </si>
  <si>
    <t>1.名称:744吊顶式冷风机（设备费）
2.编号:AU0231
3.规格:150kw，-8℃系统,技术参数详见“制冷系统主要设备技术指标”
4.其他: 包括根据图纸及规范要求完成该清单项目所需要的其他附属工作内容，并综合考虑其他完成本工作涉及的所有费用</t>
  </si>
  <si>
    <t>030113004024</t>
  </si>
  <si>
    <t>1.名称:744吊顶式冷风机（设备费）
2.编号:AU0232
3.规格:140kw，-8℃系统,技术参数详见“制冷系统主要设备技术指标”
4.其他: 包括根据图纸及规范要求完成该清单项目所需要的其他附属工作内容，并综合考虑其他完成本工作涉及的所有费用</t>
  </si>
  <si>
    <t>030113004025</t>
  </si>
  <si>
    <t>1.名称:744吊顶式冷风机（设备费）
2.编号:AU0233
3.规格:105kw，-8℃系统,技术参数详见“制冷系统主要设备技术指标”
4.其他: 包括根据图纸及规范要求完成该清单项目所需要的其他附属工作内容，并综合考虑其他完成本工作涉及的所有费用</t>
  </si>
  <si>
    <t>措施项目</t>
  </si>
  <si>
    <t>031302007001</t>
  </si>
  <si>
    <t>高层施工增加</t>
  </si>
  <si>
    <t>项</t>
  </si>
  <si>
    <t>031301017001</t>
  </si>
  <si>
    <t>脚手架搭拆费</t>
  </si>
  <si>
    <t>合   计</t>
  </si>
  <si>
    <t>总价措施项目清单与计价表</t>
  </si>
  <si>
    <t>第 1 页  共 2 页</t>
  </si>
  <si>
    <t>计算基础</t>
  </si>
  <si>
    <t>费率
(%)</t>
  </si>
  <si>
    <t>限价金额
(元)</t>
  </si>
  <si>
    <t>投标标价金额
(元)</t>
  </si>
  <si>
    <t>调整
费率(%)</t>
  </si>
  <si>
    <t>调整后
金额(元)</t>
  </si>
  <si>
    <t>LSSGCSF00001</t>
  </si>
  <si>
    <t>分部分项人工费+分部分项机具费</t>
  </si>
  <si>
    <t>35.77</t>
  </si>
  <si>
    <t>以分部分项的人工费与施工机具费之和为计算基础，费率35.77%</t>
  </si>
  <si>
    <t>031301010001</t>
  </si>
  <si>
    <t>安装与生产同时进行增加费用</t>
  </si>
  <si>
    <t>分部分项人工费</t>
  </si>
  <si>
    <t>0</t>
  </si>
  <si>
    <t>按人工费的10%计算</t>
  </si>
  <si>
    <t>031301011001</t>
  </si>
  <si>
    <t>在有害身体健康环境中施工增加费</t>
  </si>
  <si>
    <t>TSSGBWZJF001</t>
  </si>
  <si>
    <t>在地下（暗）室、设备及大口径管道内等特殊施工部位进行施工增加费</t>
  </si>
  <si>
    <t>30</t>
  </si>
  <si>
    <t>按该部分人工费的30%计算</t>
  </si>
  <si>
    <t>粤031302008001</t>
  </si>
  <si>
    <t>赶工措施费</t>
  </si>
  <si>
    <t>赶工措施费=（1-δ）*分部分项（人工费+施工机具费）*0.344 （0.8≤δ＜1   式中：δ=合同工期/定额工期）</t>
  </si>
  <si>
    <t>031302002001</t>
  </si>
  <si>
    <t>夜间施工增加费</t>
  </si>
  <si>
    <t>20</t>
  </si>
  <si>
    <t>按其夜间施工项目人工费的20%计算</t>
  </si>
  <si>
    <t>7</t>
  </si>
  <si>
    <t>JTGRSGZJF001</t>
  </si>
  <si>
    <t>交通干扰工程施工增加费</t>
  </si>
  <si>
    <t>10</t>
  </si>
  <si>
    <t>按在市政道路上施工项目人工费的10%计算</t>
  </si>
  <si>
    <t>8</t>
  </si>
  <si>
    <t>粤031302009001</t>
  </si>
  <si>
    <t>文明工地增加费</t>
  </si>
  <si>
    <t>以分部分项的人工费与施工机具费之和为计算基础；市级文明工地1.00%；省级文明工地2.00%</t>
  </si>
  <si>
    <t>9</t>
  </si>
  <si>
    <t>DXGXJCJXF001</t>
  </si>
  <si>
    <t>地下管线交叉降效费</t>
  </si>
  <si>
    <t>按实际发生或经批准的施工方案计</t>
  </si>
  <si>
    <t>编制人（造价人员）：</t>
  </si>
  <si>
    <t>复核人（造价工程师）：</t>
  </si>
  <si>
    <t>表-11</t>
  </si>
  <si>
    <t>第 2 页  共 2 页</t>
  </si>
  <si>
    <t>算</t>
  </si>
  <si>
    <t>QTFY00000001</t>
  </si>
  <si>
    <t>按实际发生或经批准的施工组织设计方案计算</t>
  </si>
  <si>
    <t>合    计</t>
  </si>
  <si>
    <t>其他项目清单与计价汇总表</t>
  </si>
  <si>
    <t>限价金额（元）</t>
  </si>
  <si>
    <t>投标报价金额（元）</t>
  </si>
  <si>
    <t>结算金额（元）</t>
  </si>
  <si>
    <t>明细详见表-12-1</t>
  </si>
  <si>
    <t>材料暂估价</t>
  </si>
  <si>
    <t>—</t>
  </si>
  <si>
    <t>明细详见表-12-2</t>
  </si>
  <si>
    <t>专业工程暂估价</t>
  </si>
  <si>
    <t>明细详见表-12-3</t>
  </si>
  <si>
    <t>明细详见表-12-4</t>
  </si>
  <si>
    <t>明细详见表-12-5</t>
  </si>
  <si>
    <t>合  计</t>
  </si>
  <si>
    <t>319116.76</t>
  </si>
  <si>
    <t>注：材料（工程设备）暂估单价进入清单项目综合单价，此处不汇总。</t>
  </si>
  <si>
    <t>表—12</t>
  </si>
  <si>
    <t>暂列金额明细表</t>
  </si>
  <si>
    <t>名称</t>
  </si>
  <si>
    <t>暂定金额（元）</t>
  </si>
  <si>
    <t>元</t>
  </si>
  <si>
    <t>注：此表由招标人填写，如不能详列，也可只列暂列金额总额，投标人应将上述暂列金额计入投标总价中。</t>
  </si>
  <si>
    <t>表—12—1</t>
  </si>
  <si>
    <t>规费、税金项目清单与计价表</t>
  </si>
  <si>
    <t>限价计算基数</t>
  </si>
  <si>
    <t>投标报价计算基数</t>
  </si>
  <si>
    <t>计算费率
(%)</t>
  </si>
  <si>
    <t>限价金额(元)</t>
  </si>
  <si>
    <t>投标报价金额(元)</t>
  </si>
  <si>
    <t>分部分项合计+措施合计+其他项目</t>
  </si>
  <si>
    <t xml:space="preserve"> 编制人（造价人员）：</t>
  </si>
  <si>
    <t>表—13</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</si>
</sst>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6">
    <font>
      <sz val="9"/>
      <color theme="1"/>
      <name val="??"/>
      <charset val="134"/>
      <scheme val="minor"/>
    </font>
    <font>
      <b/>
      <sz val="20"/>
      <name val="宋体"/>
      <charset val="134"/>
    </font>
    <font>
      <sz val="10"/>
      <name val="宋体"/>
      <charset val="134"/>
    </font>
    <font>
      <sz val="9"/>
      <name val="宋体"/>
      <charset val="134"/>
    </font>
    <font>
      <sz val="10"/>
      <name val="黑体"/>
      <charset val="134"/>
    </font>
    <font>
      <b/>
      <sz val="10"/>
      <name val="宋体"/>
      <charset val="134"/>
    </font>
    <font>
      <sz val="11"/>
      <color theme="1"/>
      <name val="??"/>
      <charset val="134"/>
      <scheme val="minor"/>
    </font>
    <font>
      <u/>
      <sz val="11"/>
      <color rgb="FF0000FF"/>
      <name val="??"/>
      <charset val="0"/>
      <scheme val="minor"/>
    </font>
    <font>
      <u/>
      <sz val="11"/>
      <color rgb="FF800080"/>
      <name val="??"/>
      <charset val="0"/>
      <scheme val="minor"/>
    </font>
    <font>
      <sz val="11"/>
      <color rgb="FFFF0000"/>
      <name val="??"/>
      <charset val="0"/>
      <scheme val="minor"/>
    </font>
    <font>
      <b/>
      <sz val="18"/>
      <color theme="3"/>
      <name val="??"/>
      <charset val="134"/>
      <scheme val="minor"/>
    </font>
    <font>
      <i/>
      <sz val="11"/>
      <color rgb="FF7F7F7F"/>
      <name val="??"/>
      <charset val="0"/>
      <scheme val="minor"/>
    </font>
    <font>
      <b/>
      <sz val="15"/>
      <color theme="3"/>
      <name val="??"/>
      <charset val="134"/>
      <scheme val="minor"/>
    </font>
    <font>
      <b/>
      <sz val="13"/>
      <color theme="3"/>
      <name val="??"/>
      <charset val="134"/>
      <scheme val="minor"/>
    </font>
    <font>
      <b/>
      <sz val="11"/>
      <color theme="3"/>
      <name val="??"/>
      <charset val="134"/>
      <scheme val="minor"/>
    </font>
    <font>
      <sz val="11"/>
      <color rgb="FF3F3F76"/>
      <name val="??"/>
      <charset val="0"/>
      <scheme val="minor"/>
    </font>
    <font>
      <b/>
      <sz val="11"/>
      <color rgb="FF3F3F3F"/>
      <name val="??"/>
      <charset val="0"/>
      <scheme val="minor"/>
    </font>
    <font>
      <b/>
      <sz val="11"/>
      <color rgb="FFFA7D00"/>
      <name val="??"/>
      <charset val="0"/>
      <scheme val="minor"/>
    </font>
    <font>
      <b/>
      <sz val="11"/>
      <color rgb="FFFFFFFF"/>
      <name val="??"/>
      <charset val="0"/>
      <scheme val="minor"/>
    </font>
    <font>
      <sz val="11"/>
      <color rgb="FFFA7D00"/>
      <name val="??"/>
      <charset val="0"/>
      <scheme val="minor"/>
    </font>
    <font>
      <b/>
      <sz val="11"/>
      <color theme="1"/>
      <name val="??"/>
      <charset val="0"/>
      <scheme val="minor"/>
    </font>
    <font>
      <sz val="11"/>
      <color rgb="FF006100"/>
      <name val="??"/>
      <charset val="0"/>
      <scheme val="minor"/>
    </font>
    <font>
      <sz val="11"/>
      <color rgb="FF9C0006"/>
      <name val="??"/>
      <charset val="0"/>
      <scheme val="minor"/>
    </font>
    <font>
      <sz val="11"/>
      <color rgb="FF9C6500"/>
      <name val="??"/>
      <charset val="0"/>
      <scheme val="minor"/>
    </font>
    <font>
      <sz val="11"/>
      <color theme="0"/>
      <name val="??"/>
      <charset val="0"/>
      <scheme val="minor"/>
    </font>
    <font>
      <sz val="11"/>
      <color theme="1"/>
      <name val="??"/>
      <charset val="0"/>
      <scheme val="minor"/>
    </font>
  </fonts>
  <fills count="34">
    <fill>
      <patternFill patternType="none"/>
    </fill>
    <fill>
      <patternFill patternType="gray125"/>
    </fill>
    <fill>
      <patternFill patternType="solid">
        <fgColor indexed="9"/>
        <bgColor indexed="1"/>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medium">
        <color indexed="8"/>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thin">
        <color indexed="8"/>
      </left>
      <right style="medium">
        <color indexed="8"/>
      </right>
      <top style="medium">
        <color indexed="8"/>
      </top>
      <bottom style="thin">
        <color indexed="8"/>
      </bottom>
      <diagonal/>
    </border>
    <border>
      <left style="thin">
        <color indexed="8"/>
      </left>
      <right style="thin">
        <color indexed="8"/>
      </right>
      <top style="thin">
        <color indexed="8"/>
      </top>
      <bottom style="thin">
        <color auto="1"/>
      </bottom>
      <diagonal/>
    </border>
    <border>
      <left style="thin">
        <color indexed="8"/>
      </left>
      <right style="medium">
        <color indexed="8"/>
      </right>
      <top style="thin">
        <color indexed="8"/>
      </top>
      <bottom style="thin">
        <color indexed="8"/>
      </bottom>
      <diagonal/>
    </border>
    <border>
      <left style="thin">
        <color indexed="8"/>
      </left>
      <right style="thin">
        <color indexed="8"/>
      </right>
      <top style="thin">
        <color auto="1"/>
      </top>
      <bottom style="thin">
        <color auto="1"/>
      </bottom>
      <diagonal/>
    </border>
    <border>
      <left style="thin">
        <color indexed="8"/>
      </left>
      <right style="thin">
        <color indexed="8"/>
      </right>
      <top style="thin">
        <color auto="1"/>
      </top>
      <bottom style="thin">
        <color indexed="8"/>
      </bottom>
      <diagonal/>
    </border>
    <border>
      <left style="thin">
        <color indexed="8"/>
      </left>
      <right style="medium">
        <color indexed="8"/>
      </right>
      <top style="thin">
        <color indexed="8"/>
      </top>
      <bottom style="medium">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6" fillId="0" borderId="0" applyFont="0" applyFill="0" applyBorder="0" applyAlignment="0" applyProtection="0">
      <alignment vertical="center"/>
    </xf>
    <xf numFmtId="44" fontId="6" fillId="0" borderId="0" applyFont="0" applyFill="0" applyBorder="0" applyAlignment="0" applyProtection="0">
      <alignment vertical="center"/>
    </xf>
    <xf numFmtId="9" fontId="6" fillId="0" borderId="0" applyFont="0" applyFill="0" applyBorder="0" applyAlignment="0" applyProtection="0">
      <alignment vertical="center"/>
    </xf>
    <xf numFmtId="41" fontId="6" fillId="0" borderId="0" applyFont="0" applyFill="0" applyBorder="0" applyAlignment="0" applyProtection="0">
      <alignment vertical="center"/>
    </xf>
    <xf numFmtId="42" fontId="6"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6" fillId="3" borderId="13"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4" applyNumberFormat="0" applyFill="0" applyAlignment="0" applyProtection="0">
      <alignment vertical="center"/>
    </xf>
    <xf numFmtId="0" fontId="13" fillId="0" borderId="14" applyNumberFormat="0" applyFill="0" applyAlignment="0" applyProtection="0">
      <alignment vertical="center"/>
    </xf>
    <xf numFmtId="0" fontId="14" fillId="0" borderId="15" applyNumberFormat="0" applyFill="0" applyAlignment="0" applyProtection="0">
      <alignment vertical="center"/>
    </xf>
    <xf numFmtId="0" fontId="14" fillId="0" borderId="0" applyNumberFormat="0" applyFill="0" applyBorder="0" applyAlignment="0" applyProtection="0">
      <alignment vertical="center"/>
    </xf>
    <xf numFmtId="0" fontId="15" fillId="4" borderId="16" applyNumberFormat="0" applyAlignment="0" applyProtection="0">
      <alignment vertical="center"/>
    </xf>
    <xf numFmtId="0" fontId="16" fillId="5" borderId="17" applyNumberFormat="0" applyAlignment="0" applyProtection="0">
      <alignment vertical="center"/>
    </xf>
    <xf numFmtId="0" fontId="17" fillId="5" borderId="16" applyNumberFormat="0" applyAlignment="0" applyProtection="0">
      <alignment vertical="center"/>
    </xf>
    <xf numFmtId="0" fontId="18" fillId="6" borderId="18" applyNumberFormat="0" applyAlignment="0" applyProtection="0">
      <alignment vertical="center"/>
    </xf>
    <xf numFmtId="0" fontId="19" fillId="0" borderId="19" applyNumberFormat="0" applyFill="0" applyAlignment="0" applyProtection="0">
      <alignment vertical="center"/>
    </xf>
    <xf numFmtId="0" fontId="20" fillId="0" borderId="20" applyNumberFormat="0" applyFill="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5" fillId="12" borderId="0" applyNumberFormat="0" applyBorder="0" applyAlignment="0" applyProtection="0">
      <alignment vertical="center"/>
    </xf>
    <xf numFmtId="0" fontId="24" fillId="13" borderId="0" applyNumberFormat="0" applyBorder="0" applyAlignment="0" applyProtection="0">
      <alignment vertical="center"/>
    </xf>
    <xf numFmtId="0" fontId="24" fillId="14"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0" fontId="24" fillId="17" borderId="0" applyNumberFormat="0" applyBorder="0" applyAlignment="0" applyProtection="0">
      <alignment vertical="center"/>
    </xf>
    <xf numFmtId="0" fontId="24"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24" fillId="21" borderId="0" applyNumberFormat="0" applyBorder="0" applyAlignment="0" applyProtection="0">
      <alignment vertical="center"/>
    </xf>
    <xf numFmtId="0" fontId="24"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4" fillId="25" borderId="0" applyNumberFormat="0" applyBorder="0" applyAlignment="0" applyProtection="0">
      <alignment vertical="center"/>
    </xf>
    <xf numFmtId="0" fontId="24"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4" fillId="29" borderId="0" applyNumberFormat="0" applyBorder="0" applyAlignment="0" applyProtection="0">
      <alignment vertical="center"/>
    </xf>
    <xf numFmtId="0" fontId="24"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24" fillId="33" borderId="0" applyNumberFormat="0" applyBorder="0" applyAlignment="0" applyProtection="0">
      <alignment vertical="center"/>
    </xf>
    <xf numFmtId="0" fontId="0" fillId="0" borderId="0"/>
  </cellStyleXfs>
  <cellXfs count="68">
    <xf numFmtId="0" fontId="0" fillId="0" borderId="0" xfId="49"/>
    <xf numFmtId="0" fontId="1" fillId="2" borderId="0" xfId="49" applyFont="1" applyFill="1" applyAlignment="1">
      <alignment horizontal="center" vertical="center" wrapText="1"/>
    </xf>
    <xf numFmtId="0" fontId="1" fillId="2" borderId="0" xfId="49" applyFont="1" applyFill="1" applyAlignment="1">
      <alignment horizontal="right" vertical="center" wrapText="1"/>
    </xf>
    <xf numFmtId="0" fontId="2" fillId="2" borderId="0" xfId="49" applyFont="1" applyFill="1" applyAlignment="1">
      <alignment horizontal="left" wrapText="1"/>
    </xf>
    <xf numFmtId="0" fontId="2" fillId="2" borderId="0" xfId="49" applyFont="1" applyFill="1" applyAlignment="1">
      <alignment horizontal="center" wrapText="1"/>
    </xf>
    <xf numFmtId="0" fontId="2" fillId="2" borderId="0" xfId="49" applyFont="1" applyFill="1" applyAlignment="1">
      <alignment horizontal="right" wrapText="1"/>
    </xf>
    <xf numFmtId="0" fontId="2" fillId="2" borderId="1" xfId="49" applyFont="1" applyFill="1" applyBorder="1" applyAlignment="1">
      <alignment horizontal="center" vertical="center" wrapText="1"/>
    </xf>
    <xf numFmtId="0" fontId="2" fillId="2" borderId="2" xfId="49" applyFont="1" applyFill="1" applyBorder="1" applyAlignment="1">
      <alignment horizontal="center" vertical="center" wrapText="1"/>
    </xf>
    <xf numFmtId="176" fontId="2" fillId="2" borderId="2" xfId="49" applyNumberFormat="1" applyFont="1" applyFill="1" applyBorder="1" applyAlignment="1">
      <alignment horizontal="center" vertical="center" wrapText="1"/>
    </xf>
    <xf numFmtId="0" fontId="2" fillId="2" borderId="3" xfId="49" applyFont="1" applyFill="1" applyBorder="1" applyAlignment="1">
      <alignment horizontal="center" vertical="center" wrapText="1"/>
    </xf>
    <xf numFmtId="0" fontId="2" fillId="2" borderId="4" xfId="49" applyFont="1" applyFill="1" applyBorder="1" applyAlignment="1">
      <alignment horizontal="left" vertical="center" wrapText="1"/>
    </xf>
    <xf numFmtId="0" fontId="2" fillId="2" borderId="4" xfId="49" applyFont="1" applyFill="1" applyBorder="1" applyAlignment="1">
      <alignment horizontal="right" vertical="center" wrapText="1"/>
    </xf>
    <xf numFmtId="0" fontId="3" fillId="2" borderId="5" xfId="49" applyFont="1" applyFill="1" applyBorder="1" applyAlignment="1">
      <alignment horizontal="center" vertical="center" wrapText="1"/>
    </xf>
    <xf numFmtId="0" fontId="3" fillId="2" borderId="6" xfId="49" applyFont="1" applyFill="1" applyBorder="1" applyAlignment="1">
      <alignment horizontal="center" vertical="center" wrapText="1"/>
    </xf>
    <xf numFmtId="0" fontId="3" fillId="2" borderId="0" xfId="49" applyFont="1" applyFill="1" applyAlignment="1">
      <alignment horizontal="left" vertical="center" wrapText="1"/>
    </xf>
    <xf numFmtId="0" fontId="3" fillId="2" borderId="0" xfId="49" applyFont="1" applyFill="1" applyAlignment="1">
      <alignment horizontal="center" vertical="center" wrapText="1"/>
    </xf>
    <xf numFmtId="0" fontId="3" fillId="2" borderId="0" xfId="49" applyFont="1" applyFill="1" applyAlignment="1">
      <alignment horizontal="right" wrapText="1"/>
    </xf>
    <xf numFmtId="176" fontId="2" fillId="2" borderId="7" xfId="49" applyNumberFormat="1" applyFont="1" applyFill="1" applyBorder="1" applyAlignment="1">
      <alignment horizontal="center" vertical="center" wrapText="1"/>
    </xf>
    <xf numFmtId="0" fontId="2" fillId="2" borderId="8" xfId="49" applyFont="1" applyFill="1" applyBorder="1" applyAlignment="1">
      <alignment horizontal="right" vertical="center" wrapText="1"/>
    </xf>
    <xf numFmtId="176" fontId="2" fillId="2" borderId="9" xfId="49" applyNumberFormat="1" applyFont="1" applyFill="1" applyBorder="1" applyAlignment="1">
      <alignment horizontal="right" vertical="center" wrapText="1"/>
    </xf>
    <xf numFmtId="0" fontId="2" fillId="2" borderId="10" xfId="49" applyFont="1" applyFill="1" applyBorder="1" applyAlignment="1">
      <alignment horizontal="right" vertical="center" wrapText="1"/>
    </xf>
    <xf numFmtId="0" fontId="2" fillId="2" borderId="9" xfId="49" applyFont="1" applyFill="1" applyBorder="1" applyAlignment="1">
      <alignment horizontal="right" vertical="center" wrapText="1"/>
    </xf>
    <xf numFmtId="0" fontId="2" fillId="2" borderId="11" xfId="49" applyFont="1" applyFill="1" applyBorder="1" applyAlignment="1">
      <alignment horizontal="right" vertical="center" wrapText="1"/>
    </xf>
    <xf numFmtId="176" fontId="3" fillId="2" borderId="6" xfId="49" applyNumberFormat="1" applyFont="1" applyFill="1" applyBorder="1" applyAlignment="1">
      <alignment horizontal="center" vertical="center" wrapText="1"/>
    </xf>
    <xf numFmtId="176" fontId="3" fillId="2" borderId="12" xfId="49" applyNumberFormat="1" applyFont="1" applyFill="1" applyBorder="1" applyAlignment="1">
      <alignment horizontal="right" vertical="center" wrapText="1"/>
    </xf>
    <xf numFmtId="0" fontId="3" fillId="2" borderId="0" xfId="49" applyFont="1" applyFill="1" applyAlignment="1">
      <alignment horizontal="right" vertical="center" wrapText="1"/>
    </xf>
    <xf numFmtId="0" fontId="2" fillId="2" borderId="7" xfId="49" applyFont="1" applyFill="1" applyBorder="1" applyAlignment="1">
      <alignment horizontal="center" vertical="center" wrapText="1"/>
    </xf>
    <xf numFmtId="0" fontId="2" fillId="2" borderId="4" xfId="49" applyFont="1" applyFill="1" applyBorder="1" applyAlignment="1">
      <alignment horizontal="center" vertical="center" wrapText="1"/>
    </xf>
    <xf numFmtId="0" fontId="2" fillId="2" borderId="9" xfId="49" applyFont="1" applyFill="1" applyBorder="1" applyAlignment="1">
      <alignment horizontal="center" vertical="center" wrapText="1"/>
    </xf>
    <xf numFmtId="0" fontId="2" fillId="2" borderId="5" xfId="49" applyFont="1" applyFill="1" applyBorder="1" applyAlignment="1">
      <alignment horizontal="center" vertical="center" wrapText="1"/>
    </xf>
    <xf numFmtId="0" fontId="4" fillId="2" borderId="6" xfId="49" applyFont="1" applyFill="1" applyBorder="1" applyAlignment="1">
      <alignment horizontal="center" vertical="center" wrapText="1"/>
    </xf>
    <xf numFmtId="0" fontId="2" fillId="2" borderId="6" xfId="49" applyFont="1" applyFill="1" applyBorder="1" applyAlignment="1">
      <alignment horizontal="center" vertical="center" wrapText="1"/>
    </xf>
    <xf numFmtId="0" fontId="2" fillId="2" borderId="6" xfId="49" applyFont="1" applyFill="1" applyBorder="1" applyAlignment="1">
      <alignment horizontal="right" vertical="center" wrapText="1"/>
    </xf>
    <xf numFmtId="0" fontId="2" fillId="2" borderId="12" xfId="49" applyFont="1" applyFill="1" applyBorder="1" applyAlignment="1">
      <alignment horizontal="center" vertical="center" wrapText="1"/>
    </xf>
    <xf numFmtId="0" fontId="3" fillId="2" borderId="0" xfId="49" applyFont="1" applyFill="1" applyAlignment="1">
      <alignment horizontal="left" vertical="top" wrapText="1"/>
    </xf>
    <xf numFmtId="0" fontId="3" fillId="2" borderId="0" xfId="49" applyFont="1" applyFill="1" applyAlignment="1">
      <alignment horizontal="left" wrapText="1"/>
    </xf>
    <xf numFmtId="176" fontId="0" fillId="0" borderId="0" xfId="49" applyNumberFormat="1"/>
    <xf numFmtId="176" fontId="5" fillId="2" borderId="0" xfId="49" applyNumberFormat="1" applyFont="1" applyFill="1" applyAlignment="1">
      <alignment horizontal="center" vertical="center" wrapText="1"/>
    </xf>
    <xf numFmtId="176" fontId="5" fillId="2" borderId="0" xfId="49" applyNumberFormat="1" applyFont="1" applyFill="1" applyAlignment="1">
      <alignment horizontal="left" vertical="center" wrapText="1"/>
    </xf>
    <xf numFmtId="176" fontId="3" fillId="2" borderId="0" xfId="49" applyNumberFormat="1" applyFont="1" applyFill="1" applyAlignment="1">
      <alignment horizontal="right" vertical="center" wrapText="1"/>
    </xf>
    <xf numFmtId="176" fontId="1" fillId="2" borderId="0" xfId="49" applyNumberFormat="1" applyFont="1" applyFill="1" applyAlignment="1">
      <alignment horizontal="center" vertical="center" wrapText="1"/>
    </xf>
    <xf numFmtId="176" fontId="2" fillId="2" borderId="0" xfId="49" applyNumberFormat="1" applyFont="1" applyFill="1" applyAlignment="1">
      <alignment horizontal="left" wrapText="1"/>
    </xf>
    <xf numFmtId="176" fontId="2" fillId="2" borderId="0" xfId="49" applyNumberFormat="1" applyFont="1" applyFill="1" applyAlignment="1">
      <alignment horizontal="right" wrapText="1"/>
    </xf>
    <xf numFmtId="176" fontId="2" fillId="2" borderId="1" xfId="49" applyNumberFormat="1" applyFont="1" applyFill="1" applyBorder="1" applyAlignment="1">
      <alignment horizontal="center" vertical="center" wrapText="1"/>
    </xf>
    <xf numFmtId="176" fontId="2" fillId="2" borderId="3" xfId="49" applyNumberFormat="1" applyFont="1" applyFill="1" applyBorder="1" applyAlignment="1">
      <alignment horizontal="center" vertical="center" wrapText="1"/>
    </xf>
    <xf numFmtId="176" fontId="2" fillId="2" borderId="4" xfId="49" applyNumberFormat="1" applyFont="1" applyFill="1" applyBorder="1" applyAlignment="1">
      <alignment horizontal="left" vertical="center" wrapText="1"/>
    </xf>
    <xf numFmtId="0" fontId="2" fillId="2" borderId="4" xfId="49" applyNumberFormat="1" applyFont="1" applyFill="1" applyBorder="1" applyAlignment="1">
      <alignment horizontal="right" vertical="center" wrapText="1"/>
    </xf>
    <xf numFmtId="176" fontId="2" fillId="2" borderId="4" xfId="49" applyNumberFormat="1" applyFont="1" applyFill="1" applyBorder="1" applyAlignment="1">
      <alignment horizontal="right" vertical="center" wrapText="1"/>
    </xf>
    <xf numFmtId="176" fontId="3" fillId="2" borderId="5" xfId="49" applyNumberFormat="1" applyFont="1" applyFill="1" applyBorder="1" applyAlignment="1">
      <alignment horizontal="left" vertical="center" wrapText="1"/>
    </xf>
    <xf numFmtId="176" fontId="2" fillId="2" borderId="6" xfId="49" applyNumberFormat="1" applyFont="1" applyFill="1" applyBorder="1" applyAlignment="1">
      <alignment horizontal="left" vertical="center" wrapText="1"/>
    </xf>
    <xf numFmtId="176" fontId="2" fillId="2" borderId="6" xfId="49" applyNumberFormat="1" applyFont="1" applyFill="1" applyBorder="1" applyAlignment="1">
      <alignment horizontal="right" vertical="center" wrapText="1"/>
    </xf>
    <xf numFmtId="176" fontId="3" fillId="2" borderId="6" xfId="49" applyNumberFormat="1" applyFont="1" applyFill="1" applyBorder="1" applyAlignment="1">
      <alignment horizontal="left" vertical="center" wrapText="1"/>
    </xf>
    <xf numFmtId="176" fontId="3" fillId="2" borderId="0" xfId="49" applyNumberFormat="1" applyFont="1" applyFill="1" applyAlignment="1">
      <alignment horizontal="left" vertical="center" wrapText="1"/>
    </xf>
    <xf numFmtId="176" fontId="3" fillId="2" borderId="0" xfId="49" applyNumberFormat="1" applyFont="1" applyFill="1" applyAlignment="1">
      <alignment horizontal="left" wrapText="1"/>
    </xf>
    <xf numFmtId="176" fontId="2" fillId="2" borderId="9" xfId="49" applyNumberFormat="1" applyFont="1" applyFill="1" applyBorder="1" applyAlignment="1">
      <alignment horizontal="left" vertical="center" wrapText="1"/>
    </xf>
    <xf numFmtId="176" fontId="3" fillId="2" borderId="12" xfId="49" applyNumberFormat="1" applyFont="1" applyFill="1" applyBorder="1" applyAlignment="1">
      <alignment horizontal="center" vertical="center" wrapText="1"/>
    </xf>
    <xf numFmtId="176" fontId="2" fillId="2" borderId="4" xfId="49" applyNumberFormat="1" applyFont="1" applyFill="1" applyBorder="1" applyAlignment="1">
      <alignment horizontal="center" vertical="center" wrapText="1"/>
    </xf>
    <xf numFmtId="176" fontId="2" fillId="2" borderId="5" xfId="49" applyNumberFormat="1" applyFont="1" applyFill="1" applyBorder="1" applyAlignment="1">
      <alignment horizontal="center" vertical="center" wrapText="1"/>
    </xf>
    <xf numFmtId="176" fontId="2" fillId="2" borderId="6" xfId="49" applyNumberFormat="1" applyFont="1" applyFill="1" applyBorder="1" applyAlignment="1">
      <alignment horizontal="center" vertical="center" wrapText="1"/>
    </xf>
    <xf numFmtId="176" fontId="4" fillId="2" borderId="6" xfId="49" applyNumberFormat="1" applyFont="1" applyFill="1" applyBorder="1" applyAlignment="1">
      <alignment horizontal="center" vertical="center" wrapText="1"/>
    </xf>
    <xf numFmtId="176" fontId="1" fillId="2" borderId="0" xfId="49" applyNumberFormat="1" applyFont="1" applyFill="1" applyAlignment="1">
      <alignment horizontal="right" vertical="center" wrapText="1"/>
    </xf>
    <xf numFmtId="176" fontId="2" fillId="2" borderId="9" xfId="49" applyNumberFormat="1" applyFont="1" applyFill="1" applyBorder="1" applyAlignment="1">
      <alignment horizontal="center" vertical="center" wrapText="1"/>
    </xf>
    <xf numFmtId="176" fontId="2" fillId="2" borderId="12" xfId="49" applyNumberFormat="1" applyFont="1" applyFill="1" applyBorder="1" applyAlignment="1">
      <alignment horizontal="center" vertical="center" wrapText="1"/>
    </xf>
    <xf numFmtId="176" fontId="2" fillId="2" borderId="12" xfId="49" applyNumberFormat="1" applyFont="1" applyFill="1" applyBorder="1" applyAlignment="1">
      <alignment horizontal="left" vertical="center" wrapText="1"/>
    </xf>
    <xf numFmtId="176" fontId="2" fillId="2" borderId="12" xfId="49" applyNumberFormat="1" applyFont="1" applyFill="1" applyBorder="1" applyAlignment="1">
      <alignment horizontal="right" vertical="center" wrapText="1"/>
    </xf>
    <xf numFmtId="176" fontId="3" fillId="2" borderId="0" xfId="49" applyNumberFormat="1" applyFont="1" applyFill="1" applyAlignment="1">
      <alignment horizontal="left" vertical="top" wrapText="1"/>
    </xf>
    <xf numFmtId="176" fontId="3" fillId="2" borderId="0" xfId="49" applyNumberFormat="1" applyFont="1" applyFill="1" applyAlignment="1">
      <alignment horizontal="center" vertical="center" wrapText="1"/>
    </xf>
    <xf numFmtId="176" fontId="3" fillId="2" borderId="0" xfId="49" applyNumberFormat="1" applyFont="1" applyFill="1" applyAlignment="1">
      <alignment horizontal="right"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Normal"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theme" Target="theme/theme1.xml"/><Relationship Id="rId7" Type="http://schemas.openxmlformats.org/officeDocument/2006/relationships/customXml" Target="../customXml/item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 ?????"/>
        <a:font script="Hang" typeface="?? ??"/>
        <a:font script="Hans" typeface="??"/>
        <a:font script="Hant"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 ?????"/>
        <a:font script="Hang" typeface="?? ??"/>
        <a:font script="Hans" typeface="??"/>
        <a:font script="Hant"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7"/>
  <sheetViews>
    <sheetView showGridLines="0" tabSelected="1" workbookViewId="0">
      <selection activeCell="F8" sqref="F8:H8"/>
    </sheetView>
  </sheetViews>
  <sheetFormatPr defaultColWidth="9" defaultRowHeight="12"/>
  <cols>
    <col min="1" max="1" width="12.8285714285714" style="36" customWidth="1"/>
    <col min="2" max="2" width="30.7142857142857" style="36" customWidth="1"/>
    <col min="3" max="3" width="0.828571428571429" style="36" customWidth="1"/>
    <col min="4" max="4" width="20.1714285714286" style="36" customWidth="1"/>
    <col min="5" max="5" width="7" style="36" customWidth="1"/>
    <col min="6" max="6" width="0.828571428571429" style="36" customWidth="1"/>
    <col min="7" max="7" width="20.1714285714286" style="36" customWidth="1"/>
    <col min="8" max="8" width="7" style="36" customWidth="1"/>
    <col min="9" max="9" width="21.8285714285714" style="36" customWidth="1"/>
    <col min="10" max="16384" width="9" style="36"/>
  </cols>
  <sheetData>
    <row r="1" ht="39.75" customHeight="1" spans="1:9">
      <c r="A1" s="40" t="s">
        <v>0</v>
      </c>
      <c r="B1" s="40"/>
      <c r="C1" s="40"/>
      <c r="D1" s="40"/>
      <c r="E1" s="60"/>
      <c r="F1" s="40"/>
      <c r="G1" s="40"/>
      <c r="H1" s="60"/>
      <c r="I1" s="60"/>
    </row>
    <row r="2" ht="28.5" customHeight="1" spans="1:9">
      <c r="A2" s="41" t="s">
        <v>1</v>
      </c>
      <c r="B2" s="41"/>
      <c r="C2" s="41"/>
      <c r="D2" s="41" t="s">
        <v>2</v>
      </c>
      <c r="E2" s="42" t="s">
        <v>3</v>
      </c>
      <c r="F2" s="41"/>
      <c r="G2" s="41" t="s">
        <v>2</v>
      </c>
      <c r="H2" s="42" t="s">
        <v>3</v>
      </c>
      <c r="I2" s="42"/>
    </row>
    <row r="3" ht="18.75" customHeight="1" spans="1:9">
      <c r="A3" s="43" t="s">
        <v>4</v>
      </c>
      <c r="B3" s="8" t="s">
        <v>5</v>
      </c>
      <c r="C3" s="8" t="s">
        <v>6</v>
      </c>
      <c r="D3" s="8"/>
      <c r="E3" s="8"/>
      <c r="F3" s="8" t="s">
        <v>7</v>
      </c>
      <c r="G3" s="8"/>
      <c r="H3" s="8"/>
      <c r="I3" s="17" t="s">
        <v>8</v>
      </c>
    </row>
    <row r="4" ht="18" customHeight="1" spans="1:9">
      <c r="A4" s="44" t="s">
        <v>9</v>
      </c>
      <c r="B4" s="45" t="s">
        <v>10</v>
      </c>
      <c r="C4" s="47">
        <v>6382335.18</v>
      </c>
      <c r="D4" s="47"/>
      <c r="E4" s="47"/>
      <c r="F4" s="47">
        <f>F5</f>
        <v>0</v>
      </c>
      <c r="G4" s="47"/>
      <c r="H4" s="47"/>
      <c r="I4" s="19"/>
    </row>
    <row r="5" ht="18" customHeight="1" spans="1:9">
      <c r="A5" s="44" t="s">
        <v>11</v>
      </c>
      <c r="B5" s="45" t="s">
        <v>12</v>
      </c>
      <c r="C5" s="47">
        <v>6382335.18</v>
      </c>
      <c r="D5" s="47"/>
      <c r="E5" s="47"/>
      <c r="F5" s="47">
        <f>'表-08 分部分项工程和单价措施项目清单与计价表 '!I4</f>
        <v>0</v>
      </c>
      <c r="G5" s="47"/>
      <c r="H5" s="47"/>
      <c r="I5" s="19"/>
    </row>
    <row r="6" ht="18" customHeight="1" spans="1:9">
      <c r="A6" s="44" t="s">
        <v>13</v>
      </c>
      <c r="B6" s="45" t="s">
        <v>14</v>
      </c>
      <c r="C6" s="47"/>
      <c r="D6" s="47"/>
      <c r="E6" s="47"/>
      <c r="F6" s="47">
        <f>SUM(F7:H8)</f>
        <v>0</v>
      </c>
      <c r="G6" s="47"/>
      <c r="H6" s="47"/>
      <c r="I6" s="19"/>
    </row>
    <row r="7" ht="18" customHeight="1" spans="1:9">
      <c r="A7" s="44" t="s">
        <v>15</v>
      </c>
      <c r="B7" s="45" t="s">
        <v>16</v>
      </c>
      <c r="C7" s="47"/>
      <c r="D7" s="47"/>
      <c r="E7" s="47"/>
      <c r="F7" s="47">
        <v>0</v>
      </c>
      <c r="G7" s="47"/>
      <c r="H7" s="47"/>
      <c r="I7" s="19"/>
    </row>
    <row r="8" ht="18" customHeight="1" spans="1:9">
      <c r="A8" s="44" t="s">
        <v>17</v>
      </c>
      <c r="B8" s="45" t="s">
        <v>18</v>
      </c>
      <c r="C8" s="47"/>
      <c r="D8" s="47"/>
      <c r="E8" s="47"/>
      <c r="F8" s="47">
        <f>'表-08 分部分项工程和单价措施项目清单与计价表 '!I17+'表-11 总价措施项目清单与计价表'!H47-'表-11 总价措施项目清单与计价表'!H4</f>
        <v>0</v>
      </c>
      <c r="G8" s="47"/>
      <c r="H8" s="47"/>
      <c r="I8" s="19"/>
    </row>
    <row r="9" ht="18" customHeight="1" spans="1:9">
      <c r="A9" s="44" t="s">
        <v>19</v>
      </c>
      <c r="B9" s="45" t="s">
        <v>20</v>
      </c>
      <c r="C9" s="47">
        <v>319116.76</v>
      </c>
      <c r="D9" s="47"/>
      <c r="E9" s="47"/>
      <c r="F9" s="47">
        <f>SUM(F10:H19)</f>
        <v>319116.76</v>
      </c>
      <c r="G9" s="47"/>
      <c r="H9" s="47"/>
      <c r="I9" s="19" t="s">
        <v>21</v>
      </c>
    </row>
    <row r="10" ht="18" customHeight="1" spans="1:9">
      <c r="A10" s="44" t="s">
        <v>22</v>
      </c>
      <c r="B10" s="45" t="s">
        <v>23</v>
      </c>
      <c r="C10" s="47">
        <v>319116.76</v>
      </c>
      <c r="D10" s="47"/>
      <c r="E10" s="47"/>
      <c r="F10" s="47">
        <f>C10</f>
        <v>319116.76</v>
      </c>
      <c r="G10" s="47"/>
      <c r="H10" s="47"/>
      <c r="I10" s="19"/>
    </row>
    <row r="11" ht="18" customHeight="1" spans="1:9">
      <c r="A11" s="44" t="s">
        <v>24</v>
      </c>
      <c r="B11" s="45" t="s">
        <v>25</v>
      </c>
      <c r="C11" s="47"/>
      <c r="D11" s="47"/>
      <c r="E11" s="47"/>
      <c r="F11" s="47">
        <f>'表-12 其他项目清单与计价汇总表'!E6</f>
        <v>0</v>
      </c>
      <c r="G11" s="47"/>
      <c r="H11" s="47"/>
      <c r="I11" s="19"/>
    </row>
    <row r="12" ht="18" customHeight="1" spans="1:9">
      <c r="A12" s="44" t="s">
        <v>26</v>
      </c>
      <c r="B12" s="45" t="s">
        <v>27</v>
      </c>
      <c r="C12" s="47"/>
      <c r="D12" s="47"/>
      <c r="E12" s="47"/>
      <c r="F12" s="47">
        <f>'表-12 其他项目清单与计价汇总表'!E9</f>
        <v>0</v>
      </c>
      <c r="G12" s="47"/>
      <c r="H12" s="47"/>
      <c r="I12" s="19"/>
    </row>
    <row r="13" ht="18" customHeight="1" spans="1:9">
      <c r="A13" s="44" t="s">
        <v>28</v>
      </c>
      <c r="B13" s="45" t="s">
        <v>29</v>
      </c>
      <c r="C13" s="47"/>
      <c r="D13" s="47"/>
      <c r="E13" s="47"/>
      <c r="F13" s="47">
        <f>'表-12 其他项目清单与计价汇总表'!E10</f>
        <v>0</v>
      </c>
      <c r="G13" s="47"/>
      <c r="H13" s="47"/>
      <c r="I13" s="19"/>
    </row>
    <row r="14" ht="18" customHeight="1" spans="1:9">
      <c r="A14" s="44" t="s">
        <v>30</v>
      </c>
      <c r="B14" s="45" t="s">
        <v>31</v>
      </c>
      <c r="C14" s="47"/>
      <c r="D14" s="47"/>
      <c r="E14" s="47"/>
      <c r="F14" s="47">
        <f>'表-12 其他项目清单与计价汇总表'!E11</f>
        <v>0</v>
      </c>
      <c r="G14" s="47"/>
      <c r="H14" s="47"/>
      <c r="I14" s="19"/>
    </row>
    <row r="15" ht="18" customHeight="1" spans="1:9">
      <c r="A15" s="44" t="s">
        <v>32</v>
      </c>
      <c r="B15" s="45" t="s">
        <v>33</v>
      </c>
      <c r="C15" s="47"/>
      <c r="D15" s="47"/>
      <c r="E15" s="47"/>
      <c r="F15" s="47">
        <f>'表-12 其他项目清单与计价汇总表'!E12</f>
        <v>0</v>
      </c>
      <c r="G15" s="47"/>
      <c r="H15" s="47"/>
      <c r="I15" s="19"/>
    </row>
    <row r="16" ht="18" customHeight="1" spans="1:9">
      <c r="A16" s="44" t="s">
        <v>34</v>
      </c>
      <c r="B16" s="45" t="s">
        <v>35</v>
      </c>
      <c r="C16" s="47"/>
      <c r="D16" s="47"/>
      <c r="E16" s="47"/>
      <c r="F16" s="47">
        <f>'表-12 其他项目清单与计价汇总表'!E13</f>
        <v>0</v>
      </c>
      <c r="G16" s="47"/>
      <c r="H16" s="47"/>
      <c r="I16" s="19"/>
    </row>
    <row r="17" ht="18" customHeight="1" spans="1:9">
      <c r="A17" s="44" t="s">
        <v>36</v>
      </c>
      <c r="B17" s="45" t="s">
        <v>37</v>
      </c>
      <c r="C17" s="47"/>
      <c r="D17" s="47"/>
      <c r="E17" s="47"/>
      <c r="F17" s="47">
        <f>'表-12 其他项目清单与计价汇总表'!E15</f>
        <v>0</v>
      </c>
      <c r="G17" s="47"/>
      <c r="H17" s="47"/>
      <c r="I17" s="19"/>
    </row>
    <row r="18" ht="18" customHeight="1" spans="1:9">
      <c r="A18" s="44" t="s">
        <v>38</v>
      </c>
      <c r="B18" s="45" t="s">
        <v>39</v>
      </c>
      <c r="C18" s="47"/>
      <c r="D18" s="47"/>
      <c r="E18" s="47"/>
      <c r="F18" s="47">
        <f>'表-12 其他项目清单与计价汇总表'!E14</f>
        <v>0</v>
      </c>
      <c r="G18" s="47"/>
      <c r="H18" s="47"/>
      <c r="I18" s="19"/>
    </row>
    <row r="19" ht="18" customHeight="1" spans="1:9">
      <c r="A19" s="44" t="s">
        <v>40</v>
      </c>
      <c r="B19" s="45" t="s">
        <v>41</v>
      </c>
      <c r="C19" s="47"/>
      <c r="D19" s="47"/>
      <c r="E19" s="47"/>
      <c r="F19" s="47">
        <f>'表-12 其他项目清单与计价汇总表'!E16</f>
        <v>0</v>
      </c>
      <c r="G19" s="47"/>
      <c r="H19" s="47"/>
      <c r="I19" s="19"/>
    </row>
    <row r="20" ht="18" customHeight="1" spans="1:9">
      <c r="A20" s="44" t="s">
        <v>42</v>
      </c>
      <c r="B20" s="45" t="s">
        <v>43</v>
      </c>
      <c r="C20" s="47">
        <v>6701451.94</v>
      </c>
      <c r="D20" s="47"/>
      <c r="E20" s="47"/>
      <c r="F20" s="47">
        <f>+F4+F6+F9</f>
        <v>319116.76</v>
      </c>
      <c r="G20" s="47"/>
      <c r="H20" s="47"/>
      <c r="I20" s="19"/>
    </row>
    <row r="21" ht="18" customHeight="1" spans="1:9">
      <c r="A21" s="44" t="s">
        <v>44</v>
      </c>
      <c r="B21" s="45" t="s">
        <v>45</v>
      </c>
      <c r="C21" s="47">
        <v>603130.67</v>
      </c>
      <c r="D21" s="47"/>
      <c r="E21" s="47"/>
      <c r="F21" s="47">
        <f>+'表-13 规费、税金项目清单与计价表'!J35</f>
        <v>0</v>
      </c>
      <c r="G21" s="47"/>
      <c r="H21" s="47"/>
      <c r="I21" s="19" t="s">
        <v>21</v>
      </c>
    </row>
    <row r="22" ht="18" customHeight="1" spans="1:9">
      <c r="A22" s="44" t="s">
        <v>46</v>
      </c>
      <c r="B22" s="45" t="s">
        <v>47</v>
      </c>
      <c r="C22" s="47">
        <v>7304582.61</v>
      </c>
      <c r="D22" s="47"/>
      <c r="E22" s="47"/>
      <c r="F22" s="47">
        <f>+F20+F21</f>
        <v>319116.76</v>
      </c>
      <c r="G22" s="47"/>
      <c r="H22" s="47"/>
      <c r="I22" s="19"/>
    </row>
    <row r="23" ht="18" customHeight="1" spans="1:9">
      <c r="A23" s="44"/>
      <c r="B23" s="45"/>
      <c r="C23" s="47"/>
      <c r="D23" s="47"/>
      <c r="E23" s="47"/>
      <c r="F23" s="47"/>
      <c r="G23" s="47"/>
      <c r="H23" s="47"/>
      <c r="I23" s="19"/>
    </row>
    <row r="24" ht="18" customHeight="1" spans="1:9">
      <c r="A24" s="44"/>
      <c r="B24" s="45"/>
      <c r="C24" s="47"/>
      <c r="D24" s="47"/>
      <c r="E24" s="47"/>
      <c r="F24" s="47"/>
      <c r="G24" s="47"/>
      <c r="H24" s="47"/>
      <c r="I24" s="19"/>
    </row>
    <row r="25" ht="18" customHeight="1" spans="1:9">
      <c r="A25" s="44"/>
      <c r="B25" s="45"/>
      <c r="C25" s="47"/>
      <c r="D25" s="47"/>
      <c r="E25" s="47"/>
      <c r="F25" s="47"/>
      <c r="G25" s="47"/>
      <c r="H25" s="47"/>
      <c r="I25" s="19"/>
    </row>
    <row r="26" ht="18" customHeight="1" spans="1:9">
      <c r="A26" s="44"/>
      <c r="B26" s="45"/>
      <c r="C26" s="47"/>
      <c r="D26" s="47"/>
      <c r="E26" s="47"/>
      <c r="F26" s="47"/>
      <c r="G26" s="47"/>
      <c r="H26" s="47"/>
      <c r="I26" s="19"/>
    </row>
    <row r="27" ht="18" customHeight="1" spans="1:9">
      <c r="A27" s="44"/>
      <c r="B27" s="45"/>
      <c r="C27" s="47"/>
      <c r="D27" s="47"/>
      <c r="E27" s="47"/>
      <c r="F27" s="47"/>
      <c r="G27" s="47"/>
      <c r="H27" s="47"/>
      <c r="I27" s="19"/>
    </row>
    <row r="28" ht="18" customHeight="1" spans="1:9">
      <c r="A28" s="44"/>
      <c r="B28" s="45"/>
      <c r="C28" s="47"/>
      <c r="D28" s="47"/>
      <c r="E28" s="47"/>
      <c r="F28" s="47"/>
      <c r="G28" s="47"/>
      <c r="H28" s="47"/>
      <c r="I28" s="19"/>
    </row>
    <row r="29" ht="18" customHeight="1" spans="1:9">
      <c r="A29" s="44"/>
      <c r="B29" s="45"/>
      <c r="C29" s="47"/>
      <c r="D29" s="47"/>
      <c r="E29" s="47"/>
      <c r="F29" s="47"/>
      <c r="G29" s="47"/>
      <c r="H29" s="47"/>
      <c r="I29" s="19"/>
    </row>
    <row r="30" ht="18" customHeight="1" spans="1:9">
      <c r="A30" s="44"/>
      <c r="B30" s="45"/>
      <c r="C30" s="47"/>
      <c r="D30" s="47"/>
      <c r="E30" s="47"/>
      <c r="F30" s="47"/>
      <c r="G30" s="47"/>
      <c r="H30" s="47"/>
      <c r="I30" s="19"/>
    </row>
    <row r="31" ht="18" customHeight="1" spans="1:9">
      <c r="A31" s="44"/>
      <c r="B31" s="45"/>
      <c r="C31" s="47"/>
      <c r="D31" s="47"/>
      <c r="E31" s="47"/>
      <c r="F31" s="47"/>
      <c r="G31" s="47"/>
      <c r="H31" s="47"/>
      <c r="I31" s="19"/>
    </row>
    <row r="32" ht="18" customHeight="1" spans="1:9">
      <c r="A32" s="44"/>
      <c r="B32" s="45"/>
      <c r="C32" s="47"/>
      <c r="D32" s="47"/>
      <c r="E32" s="47"/>
      <c r="F32" s="47"/>
      <c r="G32" s="47"/>
      <c r="H32" s="47"/>
      <c r="I32" s="19"/>
    </row>
    <row r="33" ht="18" customHeight="1" spans="1:9">
      <c r="A33" s="44"/>
      <c r="B33" s="45"/>
      <c r="C33" s="47"/>
      <c r="D33" s="47"/>
      <c r="E33" s="47"/>
      <c r="F33" s="47"/>
      <c r="G33" s="47"/>
      <c r="H33" s="47"/>
      <c r="I33" s="19"/>
    </row>
    <row r="34" ht="18" customHeight="1" spans="1:9">
      <c r="A34" s="44"/>
      <c r="B34" s="45"/>
      <c r="C34" s="47"/>
      <c r="D34" s="47"/>
      <c r="E34" s="47"/>
      <c r="F34" s="47"/>
      <c r="G34" s="47"/>
      <c r="H34" s="47"/>
      <c r="I34" s="19"/>
    </row>
    <row r="35" ht="18" customHeight="1" spans="1:9">
      <c r="A35" s="57" t="s">
        <v>48</v>
      </c>
      <c r="B35" s="58"/>
      <c r="C35" s="50" t="s">
        <v>49</v>
      </c>
      <c r="D35" s="50"/>
      <c r="E35" s="50"/>
      <c r="F35" s="50">
        <f>F22</f>
        <v>319116.76</v>
      </c>
      <c r="G35" s="50"/>
      <c r="H35" s="50"/>
      <c r="I35" s="64"/>
    </row>
    <row r="36" ht="18" customHeight="1" spans="1:9">
      <c r="A36" s="65" t="s">
        <v>50</v>
      </c>
      <c r="B36" s="65"/>
      <c r="C36" s="65"/>
      <c r="D36" s="65"/>
      <c r="E36" s="65"/>
      <c r="F36" s="65"/>
      <c r="G36" s="65"/>
      <c r="H36" s="65"/>
      <c r="I36" s="65"/>
    </row>
    <row r="37" ht="18" customHeight="1" spans="1:9">
      <c r="A37" s="52"/>
      <c r="B37" s="52"/>
      <c r="C37" s="52"/>
      <c r="D37" s="66"/>
      <c r="E37" s="67" t="s">
        <v>51</v>
      </c>
      <c r="F37" s="52"/>
      <c r="G37" s="66"/>
      <c r="H37" s="67" t="s">
        <v>51</v>
      </c>
      <c r="I37" s="67"/>
    </row>
  </sheetData>
  <sheetProtection sheet="1" objects="1"/>
  <mergeCells count="73">
    <mergeCell ref="A1:I1"/>
    <mergeCell ref="A2:C2"/>
    <mergeCell ref="E2:I2"/>
    <mergeCell ref="C3:E3"/>
    <mergeCell ref="F3:H3"/>
    <mergeCell ref="C4:E4"/>
    <mergeCell ref="F4:H4"/>
    <mergeCell ref="C5:E5"/>
    <mergeCell ref="F5:H5"/>
    <mergeCell ref="C6:E6"/>
    <mergeCell ref="F6:H6"/>
    <mergeCell ref="C7:E7"/>
    <mergeCell ref="F7:H7"/>
    <mergeCell ref="C8:E8"/>
    <mergeCell ref="F8:H8"/>
    <mergeCell ref="C9:E9"/>
    <mergeCell ref="F9:H9"/>
    <mergeCell ref="C10:E10"/>
    <mergeCell ref="F10:H10"/>
    <mergeCell ref="C11:E11"/>
    <mergeCell ref="F11:H11"/>
    <mergeCell ref="C12:E12"/>
    <mergeCell ref="F12:H12"/>
    <mergeCell ref="C13:E13"/>
    <mergeCell ref="F13:H13"/>
    <mergeCell ref="C14:E14"/>
    <mergeCell ref="F14:H14"/>
    <mergeCell ref="C15:E15"/>
    <mergeCell ref="F15:H15"/>
    <mergeCell ref="C16:E16"/>
    <mergeCell ref="F16:H16"/>
    <mergeCell ref="C17:E17"/>
    <mergeCell ref="F17:H17"/>
    <mergeCell ref="C18:E18"/>
    <mergeCell ref="F18:H18"/>
    <mergeCell ref="C19:E19"/>
    <mergeCell ref="F19:H19"/>
    <mergeCell ref="C20:E20"/>
    <mergeCell ref="F20:H20"/>
    <mergeCell ref="C21:E21"/>
    <mergeCell ref="F21:H21"/>
    <mergeCell ref="C22:E22"/>
    <mergeCell ref="F22:H22"/>
    <mergeCell ref="C23:E23"/>
    <mergeCell ref="F23:H23"/>
    <mergeCell ref="C24:E24"/>
    <mergeCell ref="F24:H24"/>
    <mergeCell ref="C25:E25"/>
    <mergeCell ref="F25:H25"/>
    <mergeCell ref="C26:E26"/>
    <mergeCell ref="F26:H26"/>
    <mergeCell ref="C27:E27"/>
    <mergeCell ref="F27:H27"/>
    <mergeCell ref="C28:E28"/>
    <mergeCell ref="F28:H28"/>
    <mergeCell ref="C29:E29"/>
    <mergeCell ref="F29:H29"/>
    <mergeCell ref="C30:E30"/>
    <mergeCell ref="F30:H30"/>
    <mergeCell ref="C31:E31"/>
    <mergeCell ref="F31:H31"/>
    <mergeCell ref="C32:E32"/>
    <mergeCell ref="F32:H32"/>
    <mergeCell ref="C33:E33"/>
    <mergeCell ref="F33:H33"/>
    <mergeCell ref="C34:E34"/>
    <mergeCell ref="F34:H34"/>
    <mergeCell ref="A35:B35"/>
    <mergeCell ref="C35:E35"/>
    <mergeCell ref="F35:H35"/>
    <mergeCell ref="A36:I36"/>
    <mergeCell ref="A37:C37"/>
    <mergeCell ref="E37:I37"/>
  </mergeCells>
  <printOptions horizontalCentered="1"/>
  <pageMargins left="0.116416666666667" right="0.116416666666667" top="0.59375" bottom="0" header="0.59375" footer="0"/>
  <pageSetup paperSize="9" scale="9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0"/>
  <sheetViews>
    <sheetView showGridLines="0" topLeftCell="A14" workbookViewId="0">
      <selection activeCell="I20" sqref="I20"/>
    </sheetView>
  </sheetViews>
  <sheetFormatPr defaultColWidth="9" defaultRowHeight="12"/>
  <cols>
    <col min="1" max="1" width="8.33333333333333" customWidth="1"/>
    <col min="2" max="2" width="17.3333333333333" style="36" customWidth="1"/>
    <col min="3" max="3" width="14.1714285714286" style="36" customWidth="1"/>
    <col min="4" max="4" width="29.8285714285714" style="36" customWidth="1"/>
    <col min="5" max="5" width="5.66666666666667" style="36" customWidth="1"/>
    <col min="6" max="6" width="10" style="36" customWidth="1"/>
    <col min="7" max="9" width="12.7142857142857" style="36" customWidth="1"/>
  </cols>
  <sheetData>
    <row r="1" ht="41.25" customHeight="1" spans="1:9">
      <c r="A1" s="6" t="s">
        <v>4</v>
      </c>
      <c r="B1" s="8" t="s">
        <v>52</v>
      </c>
      <c r="C1" s="8" t="s">
        <v>53</v>
      </c>
      <c r="D1" s="8" t="s">
        <v>54</v>
      </c>
      <c r="E1" s="8" t="s">
        <v>55</v>
      </c>
      <c r="F1" s="8" t="s">
        <v>56</v>
      </c>
      <c r="G1" s="8" t="s">
        <v>57</v>
      </c>
      <c r="H1" s="8" t="s">
        <v>58</v>
      </c>
      <c r="I1" s="17" t="s">
        <v>59</v>
      </c>
    </row>
    <row r="2" ht="28.5" customHeight="1" spans="1:9">
      <c r="A2" s="9"/>
      <c r="B2" s="56"/>
      <c r="C2" s="56"/>
      <c r="D2" s="56"/>
      <c r="E2" s="56"/>
      <c r="F2" s="56"/>
      <c r="G2" s="56"/>
      <c r="H2" s="56"/>
      <c r="I2" s="61"/>
    </row>
    <row r="3" ht="28.5" customHeight="1" spans="1:9">
      <c r="A3" s="9"/>
      <c r="B3" s="56"/>
      <c r="C3" s="56"/>
      <c r="D3" s="56"/>
      <c r="E3" s="56"/>
      <c r="F3" s="56"/>
      <c r="G3" s="56"/>
      <c r="H3" s="56"/>
      <c r="I3" s="61"/>
    </row>
    <row r="4" ht="28.5" customHeight="1" spans="1:9">
      <c r="A4" s="9"/>
      <c r="B4" s="45"/>
      <c r="C4" s="45" t="s">
        <v>12</v>
      </c>
      <c r="D4" s="45"/>
      <c r="E4" s="45"/>
      <c r="F4" s="47"/>
      <c r="G4" s="47"/>
      <c r="H4" s="47"/>
      <c r="I4" s="19">
        <f>SUM(I5:I16)</f>
        <v>0</v>
      </c>
    </row>
    <row r="5" ht="143.25" customHeight="1" spans="1:9">
      <c r="A5" s="9">
        <v>1</v>
      </c>
      <c r="B5" s="45" t="s">
        <v>60</v>
      </c>
      <c r="C5" s="45" t="s">
        <v>61</v>
      </c>
      <c r="D5" s="45" t="s">
        <v>62</v>
      </c>
      <c r="E5" s="56" t="s">
        <v>63</v>
      </c>
      <c r="F5" s="47">
        <v>1</v>
      </c>
      <c r="G5" s="47">
        <v>120962.78</v>
      </c>
      <c r="H5" s="47"/>
      <c r="I5" s="19">
        <f>+F5*H5</f>
        <v>0</v>
      </c>
    </row>
    <row r="6" ht="143.25" customHeight="1" spans="1:9">
      <c r="A6" s="9">
        <v>2</v>
      </c>
      <c r="B6" s="45" t="s">
        <v>64</v>
      </c>
      <c r="C6" s="45" t="s">
        <v>61</v>
      </c>
      <c r="D6" s="45" t="s">
        <v>65</v>
      </c>
      <c r="E6" s="56" t="s">
        <v>63</v>
      </c>
      <c r="F6" s="47">
        <v>11</v>
      </c>
      <c r="G6" s="47">
        <v>119201.01</v>
      </c>
      <c r="H6" s="47"/>
      <c r="I6" s="19">
        <f t="shared" ref="I6:I19" si="0">+F6*H6</f>
        <v>0</v>
      </c>
    </row>
    <row r="7" ht="143.25" customHeight="1" spans="1:9">
      <c r="A7" s="9">
        <v>3</v>
      </c>
      <c r="B7" s="45" t="s">
        <v>66</v>
      </c>
      <c r="C7" s="45" t="s">
        <v>61</v>
      </c>
      <c r="D7" s="45" t="s">
        <v>67</v>
      </c>
      <c r="E7" s="56" t="s">
        <v>63</v>
      </c>
      <c r="F7" s="47">
        <v>8</v>
      </c>
      <c r="G7" s="47">
        <v>114336.04</v>
      </c>
      <c r="H7" s="47"/>
      <c r="I7" s="19">
        <f t="shared" si="0"/>
        <v>0</v>
      </c>
    </row>
    <row r="8" ht="143.25" customHeight="1" spans="1:9">
      <c r="A8" s="9">
        <v>4</v>
      </c>
      <c r="B8" s="45" t="s">
        <v>68</v>
      </c>
      <c r="C8" s="45" t="s">
        <v>61</v>
      </c>
      <c r="D8" s="45" t="s">
        <v>69</v>
      </c>
      <c r="E8" s="56" t="s">
        <v>63</v>
      </c>
      <c r="F8" s="47">
        <v>6</v>
      </c>
      <c r="G8" s="47">
        <v>114336.04</v>
      </c>
      <c r="H8" s="47"/>
      <c r="I8" s="19">
        <f t="shared" si="0"/>
        <v>0</v>
      </c>
    </row>
    <row r="9" ht="143.25" customHeight="1" spans="1:9">
      <c r="A9" s="9">
        <v>5</v>
      </c>
      <c r="B9" s="45" t="s">
        <v>70</v>
      </c>
      <c r="C9" s="45" t="s">
        <v>61</v>
      </c>
      <c r="D9" s="45" t="s">
        <v>71</v>
      </c>
      <c r="E9" s="56" t="s">
        <v>63</v>
      </c>
      <c r="F9" s="47">
        <v>2</v>
      </c>
      <c r="G9" s="47">
        <v>102418.51</v>
      </c>
      <c r="H9" s="47"/>
      <c r="I9" s="19">
        <f t="shared" si="0"/>
        <v>0</v>
      </c>
    </row>
    <row r="10" ht="143.25" customHeight="1" spans="1:9">
      <c r="A10" s="9">
        <v>6</v>
      </c>
      <c r="B10" s="45" t="s">
        <v>72</v>
      </c>
      <c r="C10" s="45" t="s">
        <v>61</v>
      </c>
      <c r="D10" s="45" t="s">
        <v>73</v>
      </c>
      <c r="E10" s="56" t="s">
        <v>63</v>
      </c>
      <c r="F10" s="47">
        <v>3</v>
      </c>
      <c r="G10" s="47">
        <v>94712.18</v>
      </c>
      <c r="H10" s="47"/>
      <c r="I10" s="19">
        <f t="shared" si="0"/>
        <v>0</v>
      </c>
    </row>
    <row r="11" ht="143.25" customHeight="1" spans="1:9">
      <c r="A11" s="9">
        <v>7</v>
      </c>
      <c r="B11" s="45" t="s">
        <v>74</v>
      </c>
      <c r="C11" s="45" t="s">
        <v>61</v>
      </c>
      <c r="D11" s="45" t="s">
        <v>75</v>
      </c>
      <c r="E11" s="56" t="s">
        <v>63</v>
      </c>
      <c r="F11" s="47">
        <v>3</v>
      </c>
      <c r="G11" s="47">
        <v>130657.18</v>
      </c>
      <c r="H11" s="47"/>
      <c r="I11" s="19">
        <f t="shared" si="0"/>
        <v>0</v>
      </c>
    </row>
    <row r="12" ht="143.25" customHeight="1" spans="1:9">
      <c r="A12" s="9">
        <v>8</v>
      </c>
      <c r="B12" s="45" t="s">
        <v>76</v>
      </c>
      <c r="C12" s="45" t="s">
        <v>61</v>
      </c>
      <c r="D12" s="45" t="s">
        <v>77</v>
      </c>
      <c r="E12" s="56" t="s">
        <v>63</v>
      </c>
      <c r="F12" s="47">
        <v>2</v>
      </c>
      <c r="G12" s="47">
        <v>120962.78</v>
      </c>
      <c r="H12" s="47"/>
      <c r="I12" s="19">
        <f t="shared" si="0"/>
        <v>0</v>
      </c>
    </row>
    <row r="13" ht="143.25" customHeight="1" spans="1:9">
      <c r="A13" s="9">
        <v>9</v>
      </c>
      <c r="B13" s="45" t="s">
        <v>78</v>
      </c>
      <c r="C13" s="45" t="s">
        <v>61</v>
      </c>
      <c r="D13" s="45" t="s">
        <v>79</v>
      </c>
      <c r="E13" s="56" t="s">
        <v>63</v>
      </c>
      <c r="F13" s="47">
        <v>8</v>
      </c>
      <c r="G13" s="47">
        <v>105748.1</v>
      </c>
      <c r="H13" s="47"/>
      <c r="I13" s="19">
        <f t="shared" si="0"/>
        <v>0</v>
      </c>
    </row>
    <row r="14" ht="143.25" customHeight="1" spans="1:9">
      <c r="A14" s="9">
        <v>10</v>
      </c>
      <c r="B14" s="45" t="s">
        <v>80</v>
      </c>
      <c r="C14" s="45" t="s">
        <v>61</v>
      </c>
      <c r="D14" s="45" t="s">
        <v>81</v>
      </c>
      <c r="E14" s="56" t="s">
        <v>63</v>
      </c>
      <c r="F14" s="47">
        <v>3</v>
      </c>
      <c r="G14" s="47">
        <v>116007.55</v>
      </c>
      <c r="H14" s="47"/>
      <c r="I14" s="19">
        <f t="shared" si="0"/>
        <v>0</v>
      </c>
    </row>
    <row r="15" ht="143.25" customHeight="1" spans="1:9">
      <c r="A15" s="9">
        <v>11</v>
      </c>
      <c r="B15" s="45" t="s">
        <v>82</v>
      </c>
      <c r="C15" s="45" t="s">
        <v>61</v>
      </c>
      <c r="D15" s="45" t="s">
        <v>83</v>
      </c>
      <c r="E15" s="56" t="s">
        <v>63</v>
      </c>
      <c r="F15" s="47">
        <v>2</v>
      </c>
      <c r="G15" s="47">
        <v>116007.55</v>
      </c>
      <c r="H15" s="47"/>
      <c r="I15" s="19">
        <f t="shared" si="0"/>
        <v>0</v>
      </c>
    </row>
    <row r="16" ht="143.25" customHeight="1" spans="1:9">
      <c r="A16" s="9">
        <v>12</v>
      </c>
      <c r="B16" s="45" t="s">
        <v>84</v>
      </c>
      <c r="C16" s="45" t="s">
        <v>61</v>
      </c>
      <c r="D16" s="45" t="s">
        <v>85</v>
      </c>
      <c r="E16" s="56" t="s">
        <v>63</v>
      </c>
      <c r="F16" s="47">
        <v>8</v>
      </c>
      <c r="G16" s="47">
        <v>100070.44</v>
      </c>
      <c r="H16" s="47"/>
      <c r="I16" s="19">
        <f t="shared" si="0"/>
        <v>0</v>
      </c>
    </row>
    <row r="17" ht="18" customHeight="1" spans="1:9">
      <c r="A17" s="9"/>
      <c r="B17" s="45"/>
      <c r="C17" s="45" t="s">
        <v>86</v>
      </c>
      <c r="D17" s="45"/>
      <c r="E17" s="45"/>
      <c r="F17" s="47"/>
      <c r="G17" s="47"/>
      <c r="H17" s="47"/>
      <c r="I17" s="19">
        <f>SUM(I18:I19)</f>
        <v>0</v>
      </c>
    </row>
    <row r="18" ht="18" customHeight="1" spans="1:9">
      <c r="A18" s="9">
        <v>13</v>
      </c>
      <c r="B18" s="45" t="s">
        <v>87</v>
      </c>
      <c r="C18" s="45" t="s">
        <v>88</v>
      </c>
      <c r="D18" s="45"/>
      <c r="E18" s="56" t="s">
        <v>89</v>
      </c>
      <c r="F18" s="47">
        <v>1</v>
      </c>
      <c r="G18" s="47"/>
      <c r="H18" s="47"/>
      <c r="I18" s="19">
        <f t="shared" si="0"/>
        <v>0</v>
      </c>
    </row>
    <row r="19" ht="18" customHeight="1" spans="1:9">
      <c r="A19" s="9">
        <v>14</v>
      </c>
      <c r="B19" s="45" t="s">
        <v>90</v>
      </c>
      <c r="C19" s="45" t="s">
        <v>91</v>
      </c>
      <c r="D19" s="45"/>
      <c r="E19" s="56" t="s">
        <v>89</v>
      </c>
      <c r="F19" s="47">
        <v>1</v>
      </c>
      <c r="G19" s="47"/>
      <c r="H19" s="47"/>
      <c r="I19" s="19">
        <f t="shared" si="0"/>
        <v>0</v>
      </c>
    </row>
    <row r="20" ht="18" customHeight="1" spans="1:9">
      <c r="A20" s="29" t="s">
        <v>92</v>
      </c>
      <c r="B20" s="58"/>
      <c r="C20" s="58"/>
      <c r="D20" s="58"/>
      <c r="E20" s="58"/>
      <c r="F20" s="58"/>
      <c r="G20" s="58"/>
      <c r="H20" s="58"/>
      <c r="I20" s="64">
        <f>+I17+I4</f>
        <v>0</v>
      </c>
    </row>
  </sheetData>
  <sheetProtection sheet="1" objects="1"/>
  <protectedRanges>
    <protectedRange sqref="H5:H19" name="区域1"/>
  </protectedRanges>
  <mergeCells count="10">
    <mergeCell ref="A20:H20"/>
    <mergeCell ref="A1:A3"/>
    <mergeCell ref="B1:B3"/>
    <mergeCell ref="C1:C3"/>
    <mergeCell ref="D1:D3"/>
    <mergeCell ref="E1:E3"/>
    <mergeCell ref="F1:F3"/>
    <mergeCell ref="G1:G3"/>
    <mergeCell ref="H1:H3"/>
    <mergeCell ref="I1:I3"/>
  </mergeCells>
  <printOptions horizontalCentered="1"/>
  <pageMargins left="0.118055555555556" right="0.118055555555556" top="1.55069444444444" bottom="0.594444444444444" header="0.594444444444444" footer="0"/>
  <pageSetup paperSize="9" scale="90" orientation="portrait" horizontalDpi="600"/>
  <headerFooter>
    <oddHeader>&amp;L&amp;20
&amp;"宋体,常规"&amp;10 工程名称：4#冷库（地上部分）-制冷工程-设备&amp;C&amp;"宋体,加粗"&amp;20 分部分项工程和单价措施项目清单与计价表
&amp;"宋体,常规"&amp;10 标段：&amp;R&amp;20
&amp;"宋体,常规"&amp;10 第 &amp;P 页  共 &amp;N 页</oddHeader>
    <oddFooter>&amp;L&amp;9
&amp;9&amp;C&amp;"宋体,常规"&amp;9 注：为计取规费等的使用，可在表中增设其中：“定额人工费”。
&amp;9&amp;R&amp;9
&amp;"宋体,常规"&amp;9 表—08</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49"/>
  <sheetViews>
    <sheetView showGridLines="0" topLeftCell="A8" workbookViewId="0">
      <selection activeCell="L4" sqref="L4"/>
    </sheetView>
  </sheetViews>
  <sheetFormatPr defaultColWidth="9" defaultRowHeight="12"/>
  <cols>
    <col min="1" max="1" width="7.66666666666667" style="36" customWidth="1"/>
    <col min="2" max="2" width="15" style="36" customWidth="1"/>
    <col min="3" max="3" width="19.1714285714286" style="36" customWidth="1"/>
    <col min="4" max="4" width="15.3333333333333" style="36" customWidth="1"/>
    <col min="5" max="5" width="8.66666666666667" style="36" customWidth="1"/>
    <col min="6" max="6" width="0.828571428571429" style="36" customWidth="1"/>
    <col min="7" max="7" width="12.3333333333333" style="36" customWidth="1"/>
    <col min="8" max="8" width="0.828571428571429" style="36" customWidth="1"/>
    <col min="9" max="9" width="12.3333333333333" style="36" customWidth="1"/>
    <col min="10" max="10" width="8.33333333333333" style="36" customWidth="1"/>
    <col min="11" max="11" width="1.82857142857143" style="36" customWidth="1"/>
    <col min="12" max="12" width="10.1714285714286" style="36" customWidth="1"/>
    <col min="13" max="13" width="12.3333333333333" style="36" customWidth="1"/>
    <col min="14" max="16384" width="9" style="36"/>
  </cols>
  <sheetData>
    <row r="1" ht="39.75" customHeight="1" spans="1:13">
      <c r="A1" s="40" t="s">
        <v>93</v>
      </c>
      <c r="B1" s="40"/>
      <c r="C1" s="40"/>
      <c r="D1" s="40"/>
      <c r="E1" s="40"/>
      <c r="F1" s="40"/>
      <c r="G1" s="40"/>
      <c r="H1" s="40"/>
      <c r="I1" s="40"/>
      <c r="J1" s="40"/>
      <c r="K1" s="60"/>
      <c r="L1" s="60"/>
      <c r="M1" s="60"/>
    </row>
    <row r="2" ht="41.25" customHeight="1" spans="1:13">
      <c r="A2" s="41" t="s">
        <v>1</v>
      </c>
      <c r="B2" s="41"/>
      <c r="C2" s="41"/>
      <c r="D2" s="41"/>
      <c r="E2" s="41"/>
      <c r="F2" s="41"/>
      <c r="G2" s="41" t="s">
        <v>2</v>
      </c>
      <c r="H2" s="41"/>
      <c r="I2" s="41"/>
      <c r="J2" s="41"/>
      <c r="K2" s="42" t="s">
        <v>94</v>
      </c>
      <c r="L2" s="42"/>
      <c r="M2" s="42"/>
    </row>
    <row r="3" ht="28.5" customHeight="1" spans="1:13">
      <c r="A3" s="43" t="s">
        <v>4</v>
      </c>
      <c r="B3" s="8" t="s">
        <v>52</v>
      </c>
      <c r="C3" s="8" t="s">
        <v>53</v>
      </c>
      <c r="D3" s="8" t="s">
        <v>95</v>
      </c>
      <c r="E3" s="8" t="s">
        <v>96</v>
      </c>
      <c r="F3" s="8" t="s">
        <v>97</v>
      </c>
      <c r="G3" s="8"/>
      <c r="H3" s="8" t="s">
        <v>98</v>
      </c>
      <c r="I3" s="8"/>
      <c r="J3" s="8" t="s">
        <v>99</v>
      </c>
      <c r="K3" s="8"/>
      <c r="L3" s="8" t="s">
        <v>100</v>
      </c>
      <c r="M3" s="17" t="s">
        <v>8</v>
      </c>
    </row>
    <row r="4" ht="79.5" customHeight="1" spans="1:13">
      <c r="A4" s="44" t="s">
        <v>9</v>
      </c>
      <c r="B4" s="45" t="s">
        <v>101</v>
      </c>
      <c r="C4" s="45" t="s">
        <v>16</v>
      </c>
      <c r="D4" s="56" t="s">
        <v>102</v>
      </c>
      <c r="E4" s="47" t="s">
        <v>103</v>
      </c>
      <c r="F4" s="47"/>
      <c r="G4" s="47"/>
      <c r="H4" s="47">
        <v>0</v>
      </c>
      <c r="I4" s="47"/>
      <c r="J4" s="45"/>
      <c r="K4" s="45"/>
      <c r="L4" s="45"/>
      <c r="M4" s="61" t="s">
        <v>104</v>
      </c>
    </row>
    <row r="5" ht="28.5" customHeight="1" spans="1:13">
      <c r="A5" s="44" t="s">
        <v>13</v>
      </c>
      <c r="B5" s="45" t="s">
        <v>105</v>
      </c>
      <c r="C5" s="45" t="s">
        <v>106</v>
      </c>
      <c r="D5" s="56" t="s">
        <v>107</v>
      </c>
      <c r="E5" s="47" t="s">
        <v>108</v>
      </c>
      <c r="F5" s="47"/>
      <c r="G5" s="47"/>
      <c r="H5" s="47"/>
      <c r="I5" s="47"/>
      <c r="J5" s="45"/>
      <c r="K5" s="45"/>
      <c r="L5" s="45"/>
      <c r="M5" s="61" t="s">
        <v>109</v>
      </c>
    </row>
    <row r="6" ht="28.5" customHeight="1" spans="1:13">
      <c r="A6" s="44" t="s">
        <v>19</v>
      </c>
      <c r="B6" s="45" t="s">
        <v>110</v>
      </c>
      <c r="C6" s="45" t="s">
        <v>111</v>
      </c>
      <c r="D6" s="56" t="s">
        <v>107</v>
      </c>
      <c r="E6" s="47" t="s">
        <v>108</v>
      </c>
      <c r="F6" s="47"/>
      <c r="G6" s="47"/>
      <c r="H6" s="47"/>
      <c r="I6" s="47"/>
      <c r="J6" s="45"/>
      <c r="K6" s="45"/>
      <c r="L6" s="45"/>
      <c r="M6" s="61" t="s">
        <v>109</v>
      </c>
    </row>
    <row r="7" ht="54" customHeight="1" spans="1:13">
      <c r="A7" s="44" t="s">
        <v>42</v>
      </c>
      <c r="B7" s="45" t="s">
        <v>112</v>
      </c>
      <c r="C7" s="45" t="s">
        <v>113</v>
      </c>
      <c r="D7" s="56"/>
      <c r="E7" s="47" t="s">
        <v>114</v>
      </c>
      <c r="F7" s="47"/>
      <c r="G7" s="47"/>
      <c r="H7" s="47"/>
      <c r="I7" s="47"/>
      <c r="J7" s="45"/>
      <c r="K7" s="45"/>
      <c r="L7" s="45"/>
      <c r="M7" s="61" t="s">
        <v>115</v>
      </c>
    </row>
    <row r="8" ht="143.25" customHeight="1" spans="1:13">
      <c r="A8" s="44" t="s">
        <v>44</v>
      </c>
      <c r="B8" s="45" t="s">
        <v>116</v>
      </c>
      <c r="C8" s="45" t="s">
        <v>117</v>
      </c>
      <c r="D8" s="56" t="s">
        <v>102</v>
      </c>
      <c r="E8" s="47" t="s">
        <v>108</v>
      </c>
      <c r="F8" s="47"/>
      <c r="G8" s="47"/>
      <c r="H8" s="47"/>
      <c r="I8" s="47"/>
      <c r="J8" s="45"/>
      <c r="K8" s="45"/>
      <c r="L8" s="45"/>
      <c r="M8" s="61" t="s">
        <v>118</v>
      </c>
    </row>
    <row r="9" ht="54" customHeight="1" spans="1:13">
      <c r="A9" s="44" t="s">
        <v>46</v>
      </c>
      <c r="B9" s="45" t="s">
        <v>119</v>
      </c>
      <c r="C9" s="45" t="s">
        <v>120</v>
      </c>
      <c r="D9" s="56"/>
      <c r="E9" s="47" t="s">
        <v>121</v>
      </c>
      <c r="F9" s="47"/>
      <c r="G9" s="47"/>
      <c r="H9" s="47"/>
      <c r="I9" s="47"/>
      <c r="J9" s="45"/>
      <c r="K9" s="45"/>
      <c r="L9" s="45"/>
      <c r="M9" s="61" t="s">
        <v>122</v>
      </c>
    </row>
    <row r="10" ht="54" customHeight="1" spans="1:13">
      <c r="A10" s="44" t="s">
        <v>123</v>
      </c>
      <c r="B10" s="45" t="s">
        <v>124</v>
      </c>
      <c r="C10" s="45" t="s">
        <v>125</v>
      </c>
      <c r="D10" s="56"/>
      <c r="E10" s="47" t="s">
        <v>126</v>
      </c>
      <c r="F10" s="47"/>
      <c r="G10" s="47"/>
      <c r="H10" s="47"/>
      <c r="I10" s="47"/>
      <c r="J10" s="45"/>
      <c r="K10" s="45"/>
      <c r="L10" s="45"/>
      <c r="M10" s="61" t="s">
        <v>127</v>
      </c>
    </row>
    <row r="11" ht="117.75" customHeight="1" spans="1:13">
      <c r="A11" s="44" t="s">
        <v>128</v>
      </c>
      <c r="B11" s="45" t="s">
        <v>129</v>
      </c>
      <c r="C11" s="45" t="s">
        <v>130</v>
      </c>
      <c r="D11" s="56" t="s">
        <v>102</v>
      </c>
      <c r="E11" s="47" t="s">
        <v>108</v>
      </c>
      <c r="F11" s="47"/>
      <c r="G11" s="47"/>
      <c r="H11" s="47"/>
      <c r="I11" s="47"/>
      <c r="J11" s="45"/>
      <c r="K11" s="45"/>
      <c r="L11" s="45"/>
      <c r="M11" s="61" t="s">
        <v>131</v>
      </c>
    </row>
    <row r="12" ht="39.75" customHeight="1" spans="1:13">
      <c r="A12" s="57" t="s">
        <v>132</v>
      </c>
      <c r="B12" s="49" t="s">
        <v>133</v>
      </c>
      <c r="C12" s="49" t="s">
        <v>134</v>
      </c>
      <c r="D12" s="58"/>
      <c r="E12" s="50"/>
      <c r="F12" s="50"/>
      <c r="G12" s="50"/>
      <c r="H12" s="50"/>
      <c r="I12" s="50"/>
      <c r="J12" s="49"/>
      <c r="K12" s="49"/>
      <c r="L12" s="49"/>
      <c r="M12" s="62" t="s">
        <v>135</v>
      </c>
    </row>
    <row r="13" ht="18" customHeight="1" spans="1:13">
      <c r="A13" s="53" t="s">
        <v>136</v>
      </c>
      <c r="B13" s="53"/>
      <c r="C13" s="53"/>
      <c r="D13" s="53"/>
      <c r="E13" s="53"/>
      <c r="F13" s="53"/>
      <c r="G13" s="53" t="s">
        <v>137</v>
      </c>
      <c r="H13" s="53"/>
      <c r="I13" s="53"/>
      <c r="J13" s="53"/>
      <c r="K13" s="53"/>
      <c r="L13" s="53"/>
      <c r="M13" s="53"/>
    </row>
    <row r="14" ht="18" customHeight="1" spans="1:13">
      <c r="A14" s="53"/>
      <c r="B14" s="53"/>
      <c r="C14" s="53"/>
      <c r="D14" s="53"/>
      <c r="E14" s="53"/>
      <c r="F14" s="53"/>
      <c r="G14" s="53"/>
      <c r="H14" s="53"/>
      <c r="I14" s="53"/>
      <c r="J14" s="53"/>
      <c r="K14" s="39" t="s">
        <v>138</v>
      </c>
      <c r="L14" s="39"/>
      <c r="M14" s="39"/>
    </row>
    <row r="15" ht="39.75" customHeight="1" spans="1:13">
      <c r="A15" s="40" t="s">
        <v>93</v>
      </c>
      <c r="B15" s="40"/>
      <c r="C15" s="40"/>
      <c r="D15" s="40"/>
      <c r="E15" s="40"/>
      <c r="F15" s="40"/>
      <c r="G15" s="40"/>
      <c r="H15" s="40"/>
      <c r="I15" s="40"/>
      <c r="J15" s="40"/>
      <c r="K15" s="60"/>
      <c r="L15" s="60"/>
      <c r="M15" s="60"/>
    </row>
    <row r="16" ht="41.25" customHeight="1" spans="1:13">
      <c r="A16" s="41" t="s">
        <v>1</v>
      </c>
      <c r="B16" s="41"/>
      <c r="C16" s="41"/>
      <c r="D16" s="41"/>
      <c r="E16" s="41"/>
      <c r="F16" s="41"/>
      <c r="G16" s="41" t="s">
        <v>2</v>
      </c>
      <c r="H16" s="41"/>
      <c r="I16" s="41"/>
      <c r="J16" s="41"/>
      <c r="K16" s="42" t="s">
        <v>139</v>
      </c>
      <c r="L16" s="42"/>
      <c r="M16" s="42"/>
    </row>
    <row r="17" ht="28.5" customHeight="1" spans="1:13">
      <c r="A17" s="43" t="s">
        <v>4</v>
      </c>
      <c r="B17" s="8" t="s">
        <v>52</v>
      </c>
      <c r="C17" s="8" t="s">
        <v>53</v>
      </c>
      <c r="D17" s="8" t="s">
        <v>95</v>
      </c>
      <c r="E17" s="8" t="s">
        <v>96</v>
      </c>
      <c r="F17" s="8" t="s">
        <v>97</v>
      </c>
      <c r="G17" s="8"/>
      <c r="H17" s="8" t="s">
        <v>98</v>
      </c>
      <c r="I17" s="8"/>
      <c r="J17" s="8" t="s">
        <v>99</v>
      </c>
      <c r="K17" s="8"/>
      <c r="L17" s="8" t="s">
        <v>100</v>
      </c>
      <c r="M17" s="17" t="s">
        <v>8</v>
      </c>
    </row>
    <row r="18" ht="18.75" customHeight="1" spans="1:13">
      <c r="A18" s="44"/>
      <c r="B18" s="45"/>
      <c r="C18" s="45"/>
      <c r="D18" s="56"/>
      <c r="E18" s="47"/>
      <c r="F18" s="47"/>
      <c r="G18" s="47"/>
      <c r="H18" s="47"/>
      <c r="I18" s="47"/>
      <c r="J18" s="45"/>
      <c r="K18" s="45"/>
      <c r="L18" s="45"/>
      <c r="M18" s="61" t="s">
        <v>140</v>
      </c>
    </row>
    <row r="19" ht="54" customHeight="1" spans="1:13">
      <c r="A19" s="44" t="s">
        <v>126</v>
      </c>
      <c r="B19" s="45" t="s">
        <v>141</v>
      </c>
      <c r="C19" s="45" t="s">
        <v>41</v>
      </c>
      <c r="D19" s="56"/>
      <c r="E19" s="47"/>
      <c r="F19" s="47"/>
      <c r="G19" s="47"/>
      <c r="H19" s="47"/>
      <c r="I19" s="47"/>
      <c r="J19" s="45"/>
      <c r="K19" s="45"/>
      <c r="L19" s="45"/>
      <c r="M19" s="61" t="s">
        <v>142</v>
      </c>
    </row>
    <row r="20" ht="18" customHeight="1" spans="1:13">
      <c r="A20" s="44"/>
      <c r="B20" s="45"/>
      <c r="C20" s="45"/>
      <c r="D20" s="56"/>
      <c r="E20" s="47"/>
      <c r="F20" s="47"/>
      <c r="G20" s="47"/>
      <c r="H20" s="47"/>
      <c r="I20" s="47"/>
      <c r="J20" s="45"/>
      <c r="K20" s="45"/>
      <c r="L20" s="45"/>
      <c r="M20" s="61"/>
    </row>
    <row r="21" ht="18" customHeight="1" spans="1:13">
      <c r="A21" s="44"/>
      <c r="B21" s="45"/>
      <c r="C21" s="45"/>
      <c r="D21" s="56"/>
      <c r="E21" s="47"/>
      <c r="F21" s="47"/>
      <c r="G21" s="47"/>
      <c r="H21" s="47"/>
      <c r="I21" s="47"/>
      <c r="J21" s="45"/>
      <c r="K21" s="45"/>
      <c r="L21" s="45"/>
      <c r="M21" s="61"/>
    </row>
    <row r="22" ht="18" customHeight="1" spans="1:13">
      <c r="A22" s="44"/>
      <c r="B22" s="45"/>
      <c r="C22" s="45"/>
      <c r="D22" s="56"/>
      <c r="E22" s="47"/>
      <c r="F22" s="47"/>
      <c r="G22" s="47"/>
      <c r="H22" s="47"/>
      <c r="I22" s="47"/>
      <c r="J22" s="45"/>
      <c r="K22" s="45"/>
      <c r="L22" s="45"/>
      <c r="M22" s="61"/>
    </row>
    <row r="23" ht="18" customHeight="1" spans="1:13">
      <c r="A23" s="44"/>
      <c r="B23" s="45"/>
      <c r="C23" s="45"/>
      <c r="D23" s="56"/>
      <c r="E23" s="47"/>
      <c r="F23" s="47"/>
      <c r="G23" s="47"/>
      <c r="H23" s="47"/>
      <c r="I23" s="47"/>
      <c r="J23" s="45"/>
      <c r="K23" s="45"/>
      <c r="L23" s="45"/>
      <c r="M23" s="61"/>
    </row>
    <row r="24" ht="18" customHeight="1" spans="1:13">
      <c r="A24" s="44"/>
      <c r="B24" s="45"/>
      <c r="C24" s="45"/>
      <c r="D24" s="56"/>
      <c r="E24" s="47"/>
      <c r="F24" s="47"/>
      <c r="G24" s="47"/>
      <c r="H24" s="47"/>
      <c r="I24" s="47"/>
      <c r="J24" s="45"/>
      <c r="K24" s="45"/>
      <c r="L24" s="45"/>
      <c r="M24" s="61"/>
    </row>
    <row r="25" ht="18" customHeight="1" spans="1:13">
      <c r="A25" s="44"/>
      <c r="B25" s="45"/>
      <c r="C25" s="45"/>
      <c r="D25" s="56"/>
      <c r="E25" s="47"/>
      <c r="F25" s="47"/>
      <c r="G25" s="47"/>
      <c r="H25" s="47"/>
      <c r="I25" s="47"/>
      <c r="J25" s="45"/>
      <c r="K25" s="45"/>
      <c r="L25" s="45"/>
      <c r="M25" s="61"/>
    </row>
    <row r="26" ht="18" customHeight="1" spans="1:13">
      <c r="A26" s="44"/>
      <c r="B26" s="45"/>
      <c r="C26" s="45"/>
      <c r="D26" s="56"/>
      <c r="E26" s="47"/>
      <c r="F26" s="47"/>
      <c r="G26" s="47"/>
      <c r="H26" s="47"/>
      <c r="I26" s="47"/>
      <c r="J26" s="45"/>
      <c r="K26" s="45"/>
      <c r="L26" s="45"/>
      <c r="M26" s="61"/>
    </row>
    <row r="27" ht="18" customHeight="1" spans="1:13">
      <c r="A27" s="44"/>
      <c r="B27" s="45"/>
      <c r="C27" s="45"/>
      <c r="D27" s="56"/>
      <c r="E27" s="47"/>
      <c r="F27" s="47"/>
      <c r="G27" s="47"/>
      <c r="H27" s="47"/>
      <c r="I27" s="47"/>
      <c r="J27" s="45"/>
      <c r="K27" s="45"/>
      <c r="L27" s="45"/>
      <c r="M27" s="61"/>
    </row>
    <row r="28" ht="18" customHeight="1" spans="1:13">
      <c r="A28" s="44"/>
      <c r="B28" s="45"/>
      <c r="C28" s="45"/>
      <c r="D28" s="56"/>
      <c r="E28" s="47"/>
      <c r="F28" s="47"/>
      <c r="G28" s="47"/>
      <c r="H28" s="47"/>
      <c r="I28" s="47"/>
      <c r="J28" s="45"/>
      <c r="K28" s="45"/>
      <c r="L28" s="45"/>
      <c r="M28" s="61"/>
    </row>
    <row r="29" ht="18" customHeight="1" spans="1:13">
      <c r="A29" s="44"/>
      <c r="B29" s="45"/>
      <c r="C29" s="45"/>
      <c r="D29" s="56"/>
      <c r="E29" s="47"/>
      <c r="F29" s="47"/>
      <c r="G29" s="47"/>
      <c r="H29" s="47"/>
      <c r="I29" s="47"/>
      <c r="J29" s="45"/>
      <c r="K29" s="45"/>
      <c r="L29" s="45"/>
      <c r="M29" s="61"/>
    </row>
    <row r="30" ht="18" customHeight="1" spans="1:13">
      <c r="A30" s="44"/>
      <c r="B30" s="45"/>
      <c r="C30" s="45"/>
      <c r="D30" s="56"/>
      <c r="E30" s="47"/>
      <c r="F30" s="47"/>
      <c r="G30" s="47"/>
      <c r="H30" s="47"/>
      <c r="I30" s="47"/>
      <c r="J30" s="45"/>
      <c r="K30" s="45"/>
      <c r="L30" s="45"/>
      <c r="M30" s="61"/>
    </row>
    <row r="31" ht="18" customHeight="1" spans="1:13">
      <c r="A31" s="44"/>
      <c r="B31" s="45"/>
      <c r="C31" s="45"/>
      <c r="D31" s="56"/>
      <c r="E31" s="47"/>
      <c r="F31" s="47"/>
      <c r="G31" s="47"/>
      <c r="H31" s="47"/>
      <c r="I31" s="47"/>
      <c r="J31" s="45"/>
      <c r="K31" s="45"/>
      <c r="L31" s="45"/>
      <c r="M31" s="61"/>
    </row>
    <row r="32" ht="18" customHeight="1" spans="1:13">
      <c r="A32" s="44"/>
      <c r="B32" s="45"/>
      <c r="C32" s="45"/>
      <c r="D32" s="56"/>
      <c r="E32" s="47"/>
      <c r="F32" s="47"/>
      <c r="G32" s="47"/>
      <c r="H32" s="47"/>
      <c r="I32" s="47"/>
      <c r="J32" s="45"/>
      <c r="K32" s="45"/>
      <c r="L32" s="45"/>
      <c r="M32" s="61"/>
    </row>
    <row r="33" ht="18" customHeight="1" spans="1:13">
      <c r="A33" s="44"/>
      <c r="B33" s="45"/>
      <c r="C33" s="45"/>
      <c r="D33" s="56"/>
      <c r="E33" s="47"/>
      <c r="F33" s="47"/>
      <c r="G33" s="47"/>
      <c r="H33" s="47"/>
      <c r="I33" s="47"/>
      <c r="J33" s="45"/>
      <c r="K33" s="45"/>
      <c r="L33" s="45"/>
      <c r="M33" s="61"/>
    </row>
    <row r="34" ht="18" customHeight="1" spans="1:13">
      <c r="A34" s="44"/>
      <c r="B34" s="45"/>
      <c r="C34" s="45"/>
      <c r="D34" s="56"/>
      <c r="E34" s="47"/>
      <c r="F34" s="47"/>
      <c r="G34" s="47"/>
      <c r="H34" s="47"/>
      <c r="I34" s="47"/>
      <c r="J34" s="45"/>
      <c r="K34" s="45"/>
      <c r="L34" s="45"/>
      <c r="M34" s="61"/>
    </row>
    <row r="35" ht="18" customHeight="1" spans="1:13">
      <c r="A35" s="44"/>
      <c r="B35" s="45"/>
      <c r="C35" s="45"/>
      <c r="D35" s="56"/>
      <c r="E35" s="47"/>
      <c r="F35" s="47"/>
      <c r="G35" s="47"/>
      <c r="H35" s="47"/>
      <c r="I35" s="47"/>
      <c r="J35" s="45"/>
      <c r="K35" s="45"/>
      <c r="L35" s="45"/>
      <c r="M35" s="61"/>
    </row>
    <row r="36" ht="18" customHeight="1" spans="1:13">
      <c r="A36" s="44"/>
      <c r="B36" s="45"/>
      <c r="C36" s="45"/>
      <c r="D36" s="56"/>
      <c r="E36" s="47"/>
      <c r="F36" s="47"/>
      <c r="G36" s="47"/>
      <c r="H36" s="47"/>
      <c r="I36" s="47"/>
      <c r="J36" s="45"/>
      <c r="K36" s="45"/>
      <c r="L36" s="45"/>
      <c r="M36" s="61"/>
    </row>
    <row r="37" ht="18" customHeight="1" spans="1:13">
      <c r="A37" s="44"/>
      <c r="B37" s="45"/>
      <c r="C37" s="45"/>
      <c r="D37" s="56"/>
      <c r="E37" s="47"/>
      <c r="F37" s="47"/>
      <c r="G37" s="47"/>
      <c r="H37" s="47"/>
      <c r="I37" s="47"/>
      <c r="J37" s="45"/>
      <c r="K37" s="45"/>
      <c r="L37" s="45"/>
      <c r="M37" s="61"/>
    </row>
    <row r="38" ht="18" customHeight="1" spans="1:13">
      <c r="A38" s="44"/>
      <c r="B38" s="45"/>
      <c r="C38" s="45"/>
      <c r="D38" s="56"/>
      <c r="E38" s="47"/>
      <c r="F38" s="47"/>
      <c r="G38" s="47"/>
      <c r="H38" s="47"/>
      <c r="I38" s="47"/>
      <c r="J38" s="45"/>
      <c r="K38" s="45"/>
      <c r="L38" s="45"/>
      <c r="M38" s="61"/>
    </row>
    <row r="39" ht="18" customHeight="1" spans="1:13">
      <c r="A39" s="44"/>
      <c r="B39" s="45"/>
      <c r="C39" s="45"/>
      <c r="D39" s="56"/>
      <c r="E39" s="47"/>
      <c r="F39" s="47"/>
      <c r="G39" s="47"/>
      <c r="H39" s="47"/>
      <c r="I39" s="47"/>
      <c r="J39" s="45"/>
      <c r="K39" s="45"/>
      <c r="L39" s="45"/>
      <c r="M39" s="61"/>
    </row>
    <row r="40" ht="18" customHeight="1" spans="1:13">
      <c r="A40" s="44"/>
      <c r="B40" s="45"/>
      <c r="C40" s="45"/>
      <c r="D40" s="56"/>
      <c r="E40" s="47"/>
      <c r="F40" s="47"/>
      <c r="G40" s="47"/>
      <c r="H40" s="47"/>
      <c r="I40" s="47"/>
      <c r="J40" s="45"/>
      <c r="K40" s="45"/>
      <c r="L40" s="45"/>
      <c r="M40" s="61"/>
    </row>
    <row r="41" ht="18" customHeight="1" spans="1:13">
      <c r="A41" s="44"/>
      <c r="B41" s="45"/>
      <c r="C41" s="45"/>
      <c r="D41" s="56"/>
      <c r="E41" s="47"/>
      <c r="F41" s="47"/>
      <c r="G41" s="47"/>
      <c r="H41" s="47"/>
      <c r="I41" s="47"/>
      <c r="J41" s="45"/>
      <c r="K41" s="45"/>
      <c r="L41" s="45"/>
      <c r="M41" s="61"/>
    </row>
    <row r="42" ht="18" customHeight="1" spans="1:13">
      <c r="A42" s="44"/>
      <c r="B42" s="45"/>
      <c r="C42" s="45"/>
      <c r="D42" s="56"/>
      <c r="E42" s="47"/>
      <c r="F42" s="47"/>
      <c r="G42" s="47"/>
      <c r="H42" s="47"/>
      <c r="I42" s="47"/>
      <c r="J42" s="45"/>
      <c r="K42" s="45"/>
      <c r="L42" s="45"/>
      <c r="M42" s="61"/>
    </row>
    <row r="43" ht="18" customHeight="1" spans="1:13">
      <c r="A43" s="44"/>
      <c r="B43" s="45"/>
      <c r="C43" s="45"/>
      <c r="D43" s="56"/>
      <c r="E43" s="47"/>
      <c r="F43" s="47"/>
      <c r="G43" s="47"/>
      <c r="H43" s="47"/>
      <c r="I43" s="47"/>
      <c r="J43" s="45"/>
      <c r="K43" s="45"/>
      <c r="L43" s="45"/>
      <c r="M43" s="61"/>
    </row>
    <row r="44" ht="18" customHeight="1" spans="1:13">
      <c r="A44" s="44"/>
      <c r="B44" s="45"/>
      <c r="C44" s="45"/>
      <c r="D44" s="56"/>
      <c r="E44" s="47"/>
      <c r="F44" s="47"/>
      <c r="G44" s="47"/>
      <c r="H44" s="47"/>
      <c r="I44" s="47"/>
      <c r="J44" s="45"/>
      <c r="K44" s="45"/>
      <c r="L44" s="45"/>
      <c r="M44" s="61"/>
    </row>
    <row r="45" ht="18" customHeight="1" spans="1:13">
      <c r="A45" s="44"/>
      <c r="B45" s="45"/>
      <c r="C45" s="45"/>
      <c r="D45" s="56"/>
      <c r="E45" s="47"/>
      <c r="F45" s="47"/>
      <c r="G45" s="47"/>
      <c r="H45" s="47"/>
      <c r="I45" s="47"/>
      <c r="J45" s="45"/>
      <c r="K45" s="45"/>
      <c r="L45" s="45"/>
      <c r="M45" s="61"/>
    </row>
    <row r="46" ht="18" customHeight="1" spans="1:13">
      <c r="A46" s="44"/>
      <c r="B46" s="45"/>
      <c r="C46" s="45"/>
      <c r="D46" s="56"/>
      <c r="E46" s="47"/>
      <c r="F46" s="47"/>
      <c r="G46" s="47"/>
      <c r="H46" s="47"/>
      <c r="I46" s="47"/>
      <c r="J46" s="45"/>
      <c r="K46" s="45"/>
      <c r="L46" s="45"/>
      <c r="M46" s="61"/>
    </row>
    <row r="47" ht="18" customHeight="1" spans="1:13">
      <c r="A47" s="57" t="s">
        <v>143</v>
      </c>
      <c r="B47" s="59"/>
      <c r="C47" s="58"/>
      <c r="D47" s="58"/>
      <c r="E47" s="58"/>
      <c r="F47" s="50"/>
      <c r="G47" s="50"/>
      <c r="H47" s="50">
        <f>SUM(H4:I12,H18:I19)</f>
        <v>0</v>
      </c>
      <c r="I47" s="50"/>
      <c r="J47" s="49"/>
      <c r="K47" s="49"/>
      <c r="L47" s="49"/>
      <c r="M47" s="63"/>
    </row>
    <row r="48" ht="18" customHeight="1" spans="1:13">
      <c r="A48" s="53" t="s">
        <v>136</v>
      </c>
      <c r="B48" s="53"/>
      <c r="C48" s="53"/>
      <c r="D48" s="53"/>
      <c r="E48" s="53"/>
      <c r="F48" s="53"/>
      <c r="G48" s="53" t="s">
        <v>137</v>
      </c>
      <c r="H48" s="53"/>
      <c r="I48" s="53"/>
      <c r="J48" s="53"/>
      <c r="K48" s="53"/>
      <c r="L48" s="53"/>
      <c r="M48" s="53"/>
    </row>
    <row r="49" ht="18" customHeight="1" spans="1:13">
      <c r="A49" s="53"/>
      <c r="B49" s="53"/>
      <c r="C49" s="53"/>
      <c r="D49" s="53"/>
      <c r="E49" s="53"/>
      <c r="F49" s="53"/>
      <c r="G49" s="53"/>
      <c r="H49" s="53"/>
      <c r="I49" s="53"/>
      <c r="J49" s="53"/>
      <c r="K49" s="39" t="s">
        <v>138</v>
      </c>
      <c r="L49" s="39"/>
      <c r="M49" s="39"/>
    </row>
  </sheetData>
  <sheetProtection sheet="1" objects="1"/>
  <protectedRanges>
    <protectedRange sqref="H5:I12 H18:I19" name="区域1"/>
  </protectedRanges>
  <mergeCells count="142">
    <mergeCell ref="A1:M1"/>
    <mergeCell ref="A2:F2"/>
    <mergeCell ref="G2:J2"/>
    <mergeCell ref="K2:M2"/>
    <mergeCell ref="F3:G3"/>
    <mergeCell ref="H3:I3"/>
    <mergeCell ref="J3:K3"/>
    <mergeCell ref="F4:G4"/>
    <mergeCell ref="H4:I4"/>
    <mergeCell ref="J4:K4"/>
    <mergeCell ref="F5:G5"/>
    <mergeCell ref="H5:I5"/>
    <mergeCell ref="J5:K5"/>
    <mergeCell ref="F6:G6"/>
    <mergeCell ref="H6:I6"/>
    <mergeCell ref="J6:K6"/>
    <mergeCell ref="F7:G7"/>
    <mergeCell ref="H7:I7"/>
    <mergeCell ref="J7:K7"/>
    <mergeCell ref="F8:G8"/>
    <mergeCell ref="H8:I8"/>
    <mergeCell ref="J8:K8"/>
    <mergeCell ref="F9:G9"/>
    <mergeCell ref="H9:I9"/>
    <mergeCell ref="J9:K9"/>
    <mergeCell ref="F10:G10"/>
    <mergeCell ref="H10:I10"/>
    <mergeCell ref="J10:K10"/>
    <mergeCell ref="F11:G11"/>
    <mergeCell ref="H11:I11"/>
    <mergeCell ref="J11:K11"/>
    <mergeCell ref="F12:G12"/>
    <mergeCell ref="H12:I12"/>
    <mergeCell ref="J12:K12"/>
    <mergeCell ref="A13:F13"/>
    <mergeCell ref="G13:M13"/>
    <mergeCell ref="A14:F14"/>
    <mergeCell ref="G14:J14"/>
    <mergeCell ref="K14:M14"/>
    <mergeCell ref="A15:M15"/>
    <mergeCell ref="A16:F16"/>
    <mergeCell ref="G16:J16"/>
    <mergeCell ref="K16:M16"/>
    <mergeCell ref="F17:G17"/>
    <mergeCell ref="H17:I17"/>
    <mergeCell ref="J17:K17"/>
    <mergeCell ref="F18:G18"/>
    <mergeCell ref="H18:I18"/>
    <mergeCell ref="J18:K18"/>
    <mergeCell ref="F19:G19"/>
    <mergeCell ref="H19:I19"/>
    <mergeCell ref="J19:K19"/>
    <mergeCell ref="F20:G20"/>
    <mergeCell ref="H20:I20"/>
    <mergeCell ref="J20:K20"/>
    <mergeCell ref="F21:G21"/>
    <mergeCell ref="H21:I21"/>
    <mergeCell ref="J21:K21"/>
    <mergeCell ref="F22:G22"/>
    <mergeCell ref="H22:I22"/>
    <mergeCell ref="J22:K22"/>
    <mergeCell ref="F23:G23"/>
    <mergeCell ref="H23:I23"/>
    <mergeCell ref="J23:K23"/>
    <mergeCell ref="F24:G24"/>
    <mergeCell ref="H24:I24"/>
    <mergeCell ref="J24:K24"/>
    <mergeCell ref="F25:G25"/>
    <mergeCell ref="H25:I25"/>
    <mergeCell ref="J25:K25"/>
    <mergeCell ref="F26:G26"/>
    <mergeCell ref="H26:I26"/>
    <mergeCell ref="J26:K26"/>
    <mergeCell ref="F27:G27"/>
    <mergeCell ref="H27:I27"/>
    <mergeCell ref="J27:K27"/>
    <mergeCell ref="F28:G28"/>
    <mergeCell ref="H28:I28"/>
    <mergeCell ref="J28:K28"/>
    <mergeCell ref="F29:G29"/>
    <mergeCell ref="H29:I29"/>
    <mergeCell ref="J29:K29"/>
    <mergeCell ref="F30:G30"/>
    <mergeCell ref="H30:I30"/>
    <mergeCell ref="J30:K30"/>
    <mergeCell ref="F31:G31"/>
    <mergeCell ref="H31:I31"/>
    <mergeCell ref="J31:K31"/>
    <mergeCell ref="F32:G32"/>
    <mergeCell ref="H32:I32"/>
    <mergeCell ref="J32:K32"/>
    <mergeCell ref="F33:G33"/>
    <mergeCell ref="H33:I33"/>
    <mergeCell ref="J33:K33"/>
    <mergeCell ref="F34:G34"/>
    <mergeCell ref="H34:I34"/>
    <mergeCell ref="J34:K34"/>
    <mergeCell ref="F35:G35"/>
    <mergeCell ref="H35:I35"/>
    <mergeCell ref="J35:K35"/>
    <mergeCell ref="F36:G36"/>
    <mergeCell ref="H36:I36"/>
    <mergeCell ref="J36:K36"/>
    <mergeCell ref="F37:G37"/>
    <mergeCell ref="H37:I37"/>
    <mergeCell ref="J37:K37"/>
    <mergeCell ref="F38:G38"/>
    <mergeCell ref="H38:I38"/>
    <mergeCell ref="J38:K38"/>
    <mergeCell ref="F39:G39"/>
    <mergeCell ref="H39:I39"/>
    <mergeCell ref="J39:K39"/>
    <mergeCell ref="F40:G40"/>
    <mergeCell ref="H40:I40"/>
    <mergeCell ref="J40:K40"/>
    <mergeCell ref="F41:G41"/>
    <mergeCell ref="H41:I41"/>
    <mergeCell ref="J41:K41"/>
    <mergeCell ref="F42:G42"/>
    <mergeCell ref="H42:I42"/>
    <mergeCell ref="J42:K42"/>
    <mergeCell ref="F43:G43"/>
    <mergeCell ref="H43:I43"/>
    <mergeCell ref="J43:K43"/>
    <mergeCell ref="F44:G44"/>
    <mergeCell ref="H44:I44"/>
    <mergeCell ref="J44:K44"/>
    <mergeCell ref="F45:G45"/>
    <mergeCell ref="H45:I45"/>
    <mergeCell ref="J45:K45"/>
    <mergeCell ref="F46:G46"/>
    <mergeCell ref="H46:I46"/>
    <mergeCell ref="J46:K46"/>
    <mergeCell ref="A47:E47"/>
    <mergeCell ref="F47:G47"/>
    <mergeCell ref="H47:I47"/>
    <mergeCell ref="J47:K47"/>
    <mergeCell ref="A48:F48"/>
    <mergeCell ref="G48:M48"/>
    <mergeCell ref="A49:F49"/>
    <mergeCell ref="G49:J49"/>
    <mergeCell ref="K49:M49"/>
  </mergeCells>
  <printOptions horizontalCentered="1"/>
  <pageMargins left="0.116416666666667" right="0.116416666666667" top="0.59375" bottom="0" header="0.59375" footer="0"/>
  <pageSetup paperSize="9" scale="90" orientation="portrait"/>
  <headerFooter/>
  <rowBreaks count="1" manualBreakCount="1">
    <brk id="14" max="16383" man="1"/>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8"/>
  <sheetViews>
    <sheetView showGridLines="0" topLeftCell="A10" workbookViewId="0">
      <selection activeCell="C5" sqref="C5:D5"/>
    </sheetView>
  </sheetViews>
  <sheetFormatPr defaultColWidth="9" defaultRowHeight="12"/>
  <cols>
    <col min="1" max="1" width="11.8285714285714" style="36" customWidth="1"/>
    <col min="2" max="2" width="29.3333333333333" style="36" customWidth="1"/>
    <col min="3" max="6" width="10.5047619047619" style="36" customWidth="1"/>
    <col min="7" max="7" width="9.66666666666667" style="36" customWidth="1"/>
    <col min="8" max="8" width="9.17142857142857" style="36" customWidth="1"/>
    <col min="9" max="9" width="19.6666666666667" style="36" customWidth="1"/>
    <col min="10" max="16384" width="9" style="36"/>
  </cols>
  <sheetData>
    <row r="1" ht="18" customHeight="1" spans="1:9">
      <c r="A1" s="37"/>
      <c r="B1" s="37"/>
      <c r="C1" s="37"/>
      <c r="D1" s="38"/>
      <c r="E1" s="37"/>
      <c r="F1" s="38"/>
      <c r="G1" s="38"/>
      <c r="H1" s="39"/>
      <c r="I1" s="39"/>
    </row>
    <row r="2" ht="39.75" customHeight="1" spans="1:9">
      <c r="A2" s="40" t="s">
        <v>144</v>
      </c>
      <c r="B2" s="40"/>
      <c r="C2" s="40"/>
      <c r="D2" s="40"/>
      <c r="E2" s="40"/>
      <c r="F2" s="40"/>
      <c r="G2" s="40"/>
      <c r="H2" s="40"/>
      <c r="I2" s="40"/>
    </row>
    <row r="3" ht="28.5" customHeight="1" spans="1:9">
      <c r="A3" s="41" t="s">
        <v>1</v>
      </c>
      <c r="B3" s="41"/>
      <c r="C3" s="41"/>
      <c r="D3" s="41" t="s">
        <v>2</v>
      </c>
      <c r="E3" s="41"/>
      <c r="F3" s="41"/>
      <c r="G3" s="41"/>
      <c r="H3" s="42" t="s">
        <v>3</v>
      </c>
      <c r="I3" s="42"/>
    </row>
    <row r="4" ht="18.75" customHeight="1" spans="1:9">
      <c r="A4" s="43" t="s">
        <v>4</v>
      </c>
      <c r="B4" s="8" t="s">
        <v>53</v>
      </c>
      <c r="C4" s="8" t="s">
        <v>145</v>
      </c>
      <c r="D4" s="8"/>
      <c r="E4" s="8" t="s">
        <v>146</v>
      </c>
      <c r="F4" s="8"/>
      <c r="G4" s="8" t="s">
        <v>147</v>
      </c>
      <c r="H4" s="8"/>
      <c r="I4" s="17" t="s">
        <v>8</v>
      </c>
    </row>
    <row r="5" ht="18" customHeight="1" spans="1:9">
      <c r="A5" s="44" t="s">
        <v>9</v>
      </c>
      <c r="B5" s="45" t="s">
        <v>23</v>
      </c>
      <c r="C5" s="46">
        <v>319116.76</v>
      </c>
      <c r="D5" s="47"/>
      <c r="E5" s="47">
        <f>C5</f>
        <v>319116.76</v>
      </c>
      <c r="F5" s="47"/>
      <c r="G5" s="47"/>
      <c r="H5" s="47"/>
      <c r="I5" s="54" t="s">
        <v>148</v>
      </c>
    </row>
    <row r="6" ht="18" customHeight="1" spans="1:9">
      <c r="A6" s="44" t="s">
        <v>13</v>
      </c>
      <c r="B6" s="45" t="s">
        <v>25</v>
      </c>
      <c r="C6" s="47"/>
      <c r="D6" s="47"/>
      <c r="E6" s="47"/>
      <c r="F6" s="47"/>
      <c r="G6" s="47"/>
      <c r="H6" s="47"/>
      <c r="I6" s="54"/>
    </row>
    <row r="7" ht="18" customHeight="1" spans="1:9">
      <c r="A7" s="44" t="s">
        <v>15</v>
      </c>
      <c r="B7" s="45" t="s">
        <v>149</v>
      </c>
      <c r="C7" s="47" t="s">
        <v>150</v>
      </c>
      <c r="D7" s="47"/>
      <c r="E7" s="47" t="s">
        <v>150</v>
      </c>
      <c r="F7" s="47"/>
      <c r="G7" s="47"/>
      <c r="H7" s="47"/>
      <c r="I7" s="54" t="s">
        <v>151</v>
      </c>
    </row>
    <row r="8" ht="18" customHeight="1" spans="1:9">
      <c r="A8" s="44" t="s">
        <v>17</v>
      </c>
      <c r="B8" s="45" t="s">
        <v>152</v>
      </c>
      <c r="C8" s="47"/>
      <c r="D8" s="47"/>
      <c r="E8" s="47"/>
      <c r="F8" s="47"/>
      <c r="G8" s="47"/>
      <c r="H8" s="47"/>
      <c r="I8" s="54" t="s">
        <v>153</v>
      </c>
    </row>
    <row r="9" ht="18" customHeight="1" spans="1:9">
      <c r="A9" s="44" t="s">
        <v>19</v>
      </c>
      <c r="B9" s="45" t="s">
        <v>27</v>
      </c>
      <c r="C9" s="47"/>
      <c r="D9" s="47"/>
      <c r="E9" s="47"/>
      <c r="F9" s="47"/>
      <c r="G9" s="47"/>
      <c r="H9" s="47"/>
      <c r="I9" s="54" t="s">
        <v>154</v>
      </c>
    </row>
    <row r="10" ht="18" customHeight="1" spans="1:9">
      <c r="A10" s="44" t="s">
        <v>42</v>
      </c>
      <c r="B10" s="45" t="s">
        <v>29</v>
      </c>
      <c r="C10" s="47"/>
      <c r="D10" s="47"/>
      <c r="E10" s="47"/>
      <c r="F10" s="47"/>
      <c r="G10" s="47"/>
      <c r="H10" s="47"/>
      <c r="I10" s="54" t="s">
        <v>155</v>
      </c>
    </row>
    <row r="11" ht="18" customHeight="1" spans="1:9">
      <c r="A11" s="44" t="s">
        <v>44</v>
      </c>
      <c r="B11" s="45" t="s">
        <v>31</v>
      </c>
      <c r="C11" s="47"/>
      <c r="D11" s="47"/>
      <c r="E11" s="47"/>
      <c r="F11" s="47"/>
      <c r="G11" s="47"/>
      <c r="H11" s="47"/>
      <c r="I11" s="54"/>
    </row>
    <row r="12" ht="18" customHeight="1" spans="1:9">
      <c r="A12" s="44" t="s">
        <v>46</v>
      </c>
      <c r="B12" s="45" t="s">
        <v>33</v>
      </c>
      <c r="C12" s="47"/>
      <c r="D12" s="47"/>
      <c r="E12" s="47"/>
      <c r="F12" s="47"/>
      <c r="G12" s="47"/>
      <c r="H12" s="47"/>
      <c r="I12" s="54"/>
    </row>
    <row r="13" ht="18" customHeight="1" spans="1:9">
      <c r="A13" s="44" t="s">
        <v>123</v>
      </c>
      <c r="B13" s="45" t="s">
        <v>35</v>
      </c>
      <c r="C13" s="47"/>
      <c r="D13" s="47"/>
      <c r="E13" s="47"/>
      <c r="F13" s="47"/>
      <c r="G13" s="47"/>
      <c r="H13" s="47"/>
      <c r="I13" s="54"/>
    </row>
    <row r="14" ht="18" customHeight="1" spans="1:9">
      <c r="A14" s="44" t="s">
        <v>128</v>
      </c>
      <c r="B14" s="45" t="s">
        <v>39</v>
      </c>
      <c r="C14" s="47"/>
      <c r="D14" s="47"/>
      <c r="E14" s="47"/>
      <c r="F14" s="47"/>
      <c r="G14" s="47"/>
      <c r="H14" s="47"/>
      <c r="I14" s="54"/>
    </row>
    <row r="15" ht="18" customHeight="1" spans="1:9">
      <c r="A15" s="44" t="s">
        <v>132</v>
      </c>
      <c r="B15" s="45" t="s">
        <v>37</v>
      </c>
      <c r="C15" s="47"/>
      <c r="D15" s="47"/>
      <c r="E15" s="47"/>
      <c r="F15" s="47"/>
      <c r="G15" s="47"/>
      <c r="H15" s="47"/>
      <c r="I15" s="54"/>
    </row>
    <row r="16" ht="18" customHeight="1" spans="1:9">
      <c r="A16" s="44" t="s">
        <v>126</v>
      </c>
      <c r="B16" s="45" t="s">
        <v>41</v>
      </c>
      <c r="C16" s="47"/>
      <c r="D16" s="47"/>
      <c r="E16" s="47"/>
      <c r="F16" s="47"/>
      <c r="G16" s="47"/>
      <c r="H16" s="47"/>
      <c r="I16" s="54"/>
    </row>
    <row r="17" ht="18" customHeight="1" spans="1:9">
      <c r="A17" s="44"/>
      <c r="B17" s="45"/>
      <c r="C17" s="47"/>
      <c r="D17" s="47"/>
      <c r="E17" s="47"/>
      <c r="F17" s="47"/>
      <c r="G17" s="47"/>
      <c r="H17" s="47"/>
      <c r="I17" s="54"/>
    </row>
    <row r="18" ht="18" customHeight="1" spans="1:9">
      <c r="A18" s="44"/>
      <c r="B18" s="45"/>
      <c r="C18" s="47"/>
      <c r="D18" s="47"/>
      <c r="E18" s="47"/>
      <c r="F18" s="47"/>
      <c r="G18" s="47"/>
      <c r="H18" s="47"/>
      <c r="I18" s="54"/>
    </row>
    <row r="19" ht="18" customHeight="1" spans="1:9">
      <c r="A19" s="44"/>
      <c r="B19" s="45"/>
      <c r="C19" s="47"/>
      <c r="D19" s="47"/>
      <c r="E19" s="47"/>
      <c r="F19" s="47"/>
      <c r="G19" s="47"/>
      <c r="H19" s="47"/>
      <c r="I19" s="54"/>
    </row>
    <row r="20" ht="18" customHeight="1" spans="1:9">
      <c r="A20" s="44"/>
      <c r="B20" s="45"/>
      <c r="C20" s="47"/>
      <c r="D20" s="47"/>
      <c r="E20" s="47"/>
      <c r="F20" s="47"/>
      <c r="G20" s="47"/>
      <c r="H20" s="47"/>
      <c r="I20" s="54"/>
    </row>
    <row r="21" ht="18" customHeight="1" spans="1:9">
      <c r="A21" s="44"/>
      <c r="B21" s="45"/>
      <c r="C21" s="47"/>
      <c r="D21" s="47"/>
      <c r="E21" s="47"/>
      <c r="F21" s="47"/>
      <c r="G21" s="47"/>
      <c r="H21" s="47"/>
      <c r="I21" s="54"/>
    </row>
    <row r="22" ht="18" customHeight="1" spans="1:9">
      <c r="A22" s="44"/>
      <c r="B22" s="45"/>
      <c r="C22" s="47"/>
      <c r="D22" s="47"/>
      <c r="E22" s="47"/>
      <c r="F22" s="47"/>
      <c r="G22" s="47"/>
      <c r="H22" s="47"/>
      <c r="I22" s="54"/>
    </row>
    <row r="23" ht="18" customHeight="1" spans="1:9">
      <c r="A23" s="44"/>
      <c r="B23" s="45"/>
      <c r="C23" s="47"/>
      <c r="D23" s="47"/>
      <c r="E23" s="47"/>
      <c r="F23" s="47"/>
      <c r="G23" s="47"/>
      <c r="H23" s="47"/>
      <c r="I23" s="54"/>
    </row>
    <row r="24" ht="18" customHeight="1" spans="1:9">
      <c r="A24" s="44"/>
      <c r="B24" s="45"/>
      <c r="C24" s="47"/>
      <c r="D24" s="47"/>
      <c r="E24" s="47"/>
      <c r="F24" s="47"/>
      <c r="G24" s="47"/>
      <c r="H24" s="47"/>
      <c r="I24" s="54"/>
    </row>
    <row r="25" ht="18" customHeight="1" spans="1:9">
      <c r="A25" s="44"/>
      <c r="B25" s="45"/>
      <c r="C25" s="47"/>
      <c r="D25" s="47"/>
      <c r="E25" s="47"/>
      <c r="F25" s="47"/>
      <c r="G25" s="47"/>
      <c r="H25" s="47"/>
      <c r="I25" s="54"/>
    </row>
    <row r="26" ht="18" customHeight="1" spans="1:9">
      <c r="A26" s="44"/>
      <c r="B26" s="45"/>
      <c r="C26" s="47"/>
      <c r="D26" s="47"/>
      <c r="E26" s="47"/>
      <c r="F26" s="47"/>
      <c r="G26" s="47"/>
      <c r="H26" s="47"/>
      <c r="I26" s="54"/>
    </row>
    <row r="27" ht="18" customHeight="1" spans="1:9">
      <c r="A27" s="44"/>
      <c r="B27" s="45"/>
      <c r="C27" s="47"/>
      <c r="D27" s="47"/>
      <c r="E27" s="47"/>
      <c r="F27" s="47"/>
      <c r="G27" s="47"/>
      <c r="H27" s="47"/>
      <c r="I27" s="54"/>
    </row>
    <row r="28" ht="18" customHeight="1" spans="1:9">
      <c r="A28" s="44"/>
      <c r="B28" s="45"/>
      <c r="C28" s="47"/>
      <c r="D28" s="47"/>
      <c r="E28" s="47"/>
      <c r="F28" s="47"/>
      <c r="G28" s="47"/>
      <c r="H28" s="47"/>
      <c r="I28" s="54"/>
    </row>
    <row r="29" ht="18" customHeight="1" spans="1:9">
      <c r="A29" s="44"/>
      <c r="B29" s="45"/>
      <c r="C29" s="47"/>
      <c r="D29" s="47"/>
      <c r="E29" s="47"/>
      <c r="F29" s="47"/>
      <c r="G29" s="47"/>
      <c r="H29" s="47"/>
      <c r="I29" s="54"/>
    </row>
    <row r="30" ht="18" customHeight="1" spans="1:9">
      <c r="A30" s="44"/>
      <c r="B30" s="45"/>
      <c r="C30" s="47"/>
      <c r="D30" s="47"/>
      <c r="E30" s="47"/>
      <c r="F30" s="47"/>
      <c r="G30" s="47"/>
      <c r="H30" s="47"/>
      <c r="I30" s="54"/>
    </row>
    <row r="31" ht="18" customHeight="1" spans="1:9">
      <c r="A31" s="44"/>
      <c r="B31" s="45"/>
      <c r="C31" s="47"/>
      <c r="D31" s="47"/>
      <c r="E31" s="47"/>
      <c r="F31" s="47"/>
      <c r="G31" s="47"/>
      <c r="H31" s="47"/>
      <c r="I31" s="54"/>
    </row>
    <row r="32" ht="18" customHeight="1" spans="1:9">
      <c r="A32" s="44"/>
      <c r="B32" s="45"/>
      <c r="C32" s="47"/>
      <c r="D32" s="47"/>
      <c r="E32" s="47"/>
      <c r="F32" s="47"/>
      <c r="G32" s="47"/>
      <c r="H32" s="47"/>
      <c r="I32" s="54"/>
    </row>
    <row r="33" ht="18" customHeight="1" spans="1:9">
      <c r="A33" s="44"/>
      <c r="B33" s="45"/>
      <c r="C33" s="47"/>
      <c r="D33" s="47"/>
      <c r="E33" s="47"/>
      <c r="F33" s="47"/>
      <c r="G33" s="47"/>
      <c r="H33" s="47"/>
      <c r="I33" s="54"/>
    </row>
    <row r="34" ht="18" customHeight="1" spans="1:9">
      <c r="A34" s="44"/>
      <c r="B34" s="45"/>
      <c r="C34" s="47"/>
      <c r="D34" s="47"/>
      <c r="E34" s="47"/>
      <c r="F34" s="47"/>
      <c r="G34" s="47"/>
      <c r="H34" s="47"/>
      <c r="I34" s="54"/>
    </row>
    <row r="35" ht="18" customHeight="1" spans="1:9">
      <c r="A35" s="44"/>
      <c r="B35" s="45"/>
      <c r="C35" s="47"/>
      <c r="D35" s="47"/>
      <c r="E35" s="47"/>
      <c r="F35" s="47"/>
      <c r="G35" s="47"/>
      <c r="H35" s="47"/>
      <c r="I35" s="54"/>
    </row>
    <row r="36" ht="18" customHeight="1" spans="1:9">
      <c r="A36" s="48"/>
      <c r="B36" s="49" t="s">
        <v>156</v>
      </c>
      <c r="C36" s="50" t="s">
        <v>157</v>
      </c>
      <c r="D36" s="50"/>
      <c r="E36" s="50">
        <f>SUM(E5:F6,E9:F16)</f>
        <v>319116.76</v>
      </c>
      <c r="F36" s="50"/>
      <c r="G36" s="51"/>
      <c r="H36" s="51"/>
      <c r="I36" s="55" t="s">
        <v>150</v>
      </c>
    </row>
    <row r="37" ht="18" customHeight="1" spans="1:9">
      <c r="A37" s="52" t="s">
        <v>158</v>
      </c>
      <c r="B37" s="52"/>
      <c r="C37" s="52"/>
      <c r="D37" s="52"/>
      <c r="E37" s="52"/>
      <c r="F37" s="52"/>
      <c r="G37" s="52"/>
      <c r="H37" s="52"/>
      <c r="I37" s="52"/>
    </row>
    <row r="38" ht="18" customHeight="1" spans="1:9">
      <c r="A38" s="53"/>
      <c r="B38" s="53"/>
      <c r="C38" s="53"/>
      <c r="D38" s="53"/>
      <c r="E38" s="53"/>
      <c r="F38" s="53"/>
      <c r="G38" s="53"/>
      <c r="H38" s="39" t="s">
        <v>159</v>
      </c>
      <c r="I38" s="39"/>
    </row>
  </sheetData>
  <sheetProtection sheet="1" objects="1"/>
  <protectedRanges>
    <protectedRange sqref="E9:F16" name="区域1"/>
  </protectedRanges>
  <mergeCells count="109">
    <mergeCell ref="A1:G1"/>
    <mergeCell ref="H1:I1"/>
    <mergeCell ref="A2:I2"/>
    <mergeCell ref="A3:C3"/>
    <mergeCell ref="D3:G3"/>
    <mergeCell ref="H3:I3"/>
    <mergeCell ref="C4:D4"/>
    <mergeCell ref="E4:F4"/>
    <mergeCell ref="G4:H4"/>
    <mergeCell ref="C5:D5"/>
    <mergeCell ref="E5:F5"/>
    <mergeCell ref="G5:H5"/>
    <mergeCell ref="C6:D6"/>
    <mergeCell ref="E6:F6"/>
    <mergeCell ref="G6:H6"/>
    <mergeCell ref="C7:D7"/>
    <mergeCell ref="E7:F7"/>
    <mergeCell ref="G7:H7"/>
    <mergeCell ref="C8:D8"/>
    <mergeCell ref="E8:F8"/>
    <mergeCell ref="G8:H8"/>
    <mergeCell ref="C9:D9"/>
    <mergeCell ref="E9:F9"/>
    <mergeCell ref="G9:H9"/>
    <mergeCell ref="C10:D10"/>
    <mergeCell ref="E10:F10"/>
    <mergeCell ref="G10:H10"/>
    <mergeCell ref="C11:D11"/>
    <mergeCell ref="E11:F11"/>
    <mergeCell ref="G11:H11"/>
    <mergeCell ref="C12:D12"/>
    <mergeCell ref="E12:F12"/>
    <mergeCell ref="G12:H12"/>
    <mergeCell ref="C13:D13"/>
    <mergeCell ref="E13:F13"/>
    <mergeCell ref="G13:H13"/>
    <mergeCell ref="C14:D14"/>
    <mergeCell ref="E14:F14"/>
    <mergeCell ref="G14:H14"/>
    <mergeCell ref="C15:D15"/>
    <mergeCell ref="E15:F15"/>
    <mergeCell ref="G15:H15"/>
    <mergeCell ref="C16:D16"/>
    <mergeCell ref="E16:F16"/>
    <mergeCell ref="G16:H16"/>
    <mergeCell ref="C17:D17"/>
    <mergeCell ref="E17:F17"/>
    <mergeCell ref="G17:H17"/>
    <mergeCell ref="C18:D18"/>
    <mergeCell ref="E18:F18"/>
    <mergeCell ref="G18:H18"/>
    <mergeCell ref="C19:D19"/>
    <mergeCell ref="E19:F19"/>
    <mergeCell ref="G19:H19"/>
    <mergeCell ref="C20:D20"/>
    <mergeCell ref="E20:F20"/>
    <mergeCell ref="G20:H20"/>
    <mergeCell ref="C21:D21"/>
    <mergeCell ref="E21:F21"/>
    <mergeCell ref="G21:H21"/>
    <mergeCell ref="C22:D22"/>
    <mergeCell ref="E22:F22"/>
    <mergeCell ref="G22:H22"/>
    <mergeCell ref="C23:D23"/>
    <mergeCell ref="E23:F23"/>
    <mergeCell ref="G23:H23"/>
    <mergeCell ref="C24:D24"/>
    <mergeCell ref="E24:F24"/>
    <mergeCell ref="G24:H24"/>
    <mergeCell ref="C25:D25"/>
    <mergeCell ref="E25:F25"/>
    <mergeCell ref="G25:H25"/>
    <mergeCell ref="C26:D26"/>
    <mergeCell ref="E26:F26"/>
    <mergeCell ref="G26:H26"/>
    <mergeCell ref="C27:D27"/>
    <mergeCell ref="E27:F27"/>
    <mergeCell ref="G27:H27"/>
    <mergeCell ref="C28:D28"/>
    <mergeCell ref="E28:F28"/>
    <mergeCell ref="G28:H28"/>
    <mergeCell ref="C29:D29"/>
    <mergeCell ref="E29:F29"/>
    <mergeCell ref="G29:H29"/>
    <mergeCell ref="C30:D30"/>
    <mergeCell ref="E30:F30"/>
    <mergeCell ref="G30:H30"/>
    <mergeCell ref="C31:D31"/>
    <mergeCell ref="E31:F31"/>
    <mergeCell ref="G31:H31"/>
    <mergeCell ref="C32:D32"/>
    <mergeCell ref="E32:F32"/>
    <mergeCell ref="G32:H32"/>
    <mergeCell ref="C33:D33"/>
    <mergeCell ref="E33:F33"/>
    <mergeCell ref="G33:H33"/>
    <mergeCell ref="C34:D34"/>
    <mergeCell ref="E34:F34"/>
    <mergeCell ref="G34:H34"/>
    <mergeCell ref="C35:D35"/>
    <mergeCell ref="E35:F35"/>
    <mergeCell ref="G35:H35"/>
    <mergeCell ref="C36:D36"/>
    <mergeCell ref="E36:F36"/>
    <mergeCell ref="G36:H36"/>
    <mergeCell ref="A37:I37"/>
    <mergeCell ref="A38:C38"/>
    <mergeCell ref="D38:G38"/>
    <mergeCell ref="H38:I38"/>
  </mergeCells>
  <printOptions horizontalCentered="1"/>
  <pageMargins left="0.116416666666667" right="0.116416666666667" top="0.59375" bottom="0" header="0.59375" footer="0"/>
  <pageSetup paperSize="9" scale="90"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8"/>
  <sheetViews>
    <sheetView showGridLines="0" topLeftCell="A12" workbookViewId="0">
      <selection activeCell="E36" sqref="E36:F36"/>
    </sheetView>
  </sheetViews>
  <sheetFormatPr defaultColWidth="9" defaultRowHeight="12" outlineLevelCol="6"/>
  <cols>
    <col min="1" max="1" width="13" customWidth="1"/>
    <col min="2" max="2" width="51.5047619047619" customWidth="1"/>
    <col min="3" max="3" width="2.17142857142857" customWidth="1"/>
    <col min="4" max="4" width="9.33333333333333" customWidth="1"/>
    <col min="5" max="5" width="10.8285714285714" customWidth="1"/>
    <col min="6" max="6" width="11" customWidth="1"/>
    <col min="7" max="7" width="17.8285714285714" customWidth="1"/>
  </cols>
  <sheetData>
    <row r="1" ht="18" customHeight="1" spans="1:7">
      <c r="A1" s="14"/>
      <c r="B1" s="14"/>
      <c r="C1" s="14"/>
      <c r="D1" s="14"/>
      <c r="E1" s="14"/>
      <c r="F1" s="25"/>
      <c r="G1" s="25"/>
    </row>
    <row r="2" ht="39.75" customHeight="1" spans="1:7">
      <c r="A2" s="1" t="s">
        <v>160</v>
      </c>
      <c r="B2" s="1"/>
      <c r="C2" s="1"/>
      <c r="D2" s="1"/>
      <c r="E2" s="1"/>
      <c r="F2" s="1"/>
      <c r="G2" s="1"/>
    </row>
    <row r="3" ht="28.5" customHeight="1" spans="1:7">
      <c r="A3" s="3" t="s">
        <v>1</v>
      </c>
      <c r="B3" s="3"/>
      <c r="C3" s="3"/>
      <c r="D3" s="3" t="s">
        <v>2</v>
      </c>
      <c r="E3" s="3"/>
      <c r="F3" s="5" t="s">
        <v>3</v>
      </c>
      <c r="G3" s="5"/>
    </row>
    <row r="4" ht="18.75" customHeight="1" spans="1:7">
      <c r="A4" s="6" t="s">
        <v>4</v>
      </c>
      <c r="B4" s="7" t="s">
        <v>161</v>
      </c>
      <c r="C4" s="7" t="s">
        <v>55</v>
      </c>
      <c r="D4" s="7"/>
      <c r="E4" s="7" t="s">
        <v>162</v>
      </c>
      <c r="F4" s="7"/>
      <c r="G4" s="26" t="s">
        <v>8</v>
      </c>
    </row>
    <row r="5" ht="18" customHeight="1" spans="1:7">
      <c r="A5" s="9" t="s">
        <v>9</v>
      </c>
      <c r="B5" s="10" t="s">
        <v>23</v>
      </c>
      <c r="C5" s="27" t="s">
        <v>163</v>
      </c>
      <c r="D5" s="27"/>
      <c r="E5" s="11">
        <v>319116.76</v>
      </c>
      <c r="F5" s="11"/>
      <c r="G5" s="28"/>
    </row>
    <row r="6" ht="18" customHeight="1" spans="1:7">
      <c r="A6" s="9"/>
      <c r="B6" s="10"/>
      <c r="C6" s="27"/>
      <c r="D6" s="27"/>
      <c r="E6" s="11"/>
      <c r="F6" s="11"/>
      <c r="G6" s="28"/>
    </row>
    <row r="7" ht="18" customHeight="1" spans="1:7">
      <c r="A7" s="9"/>
      <c r="B7" s="10"/>
      <c r="C7" s="27"/>
      <c r="D7" s="27"/>
      <c r="E7" s="11"/>
      <c r="F7" s="11"/>
      <c r="G7" s="28"/>
    </row>
    <row r="8" ht="18" customHeight="1" spans="1:7">
      <c r="A8" s="9"/>
      <c r="B8" s="10"/>
      <c r="C8" s="27"/>
      <c r="D8" s="27"/>
      <c r="E8" s="11"/>
      <c r="F8" s="11"/>
      <c r="G8" s="28"/>
    </row>
    <row r="9" ht="18" customHeight="1" spans="1:7">
      <c r="A9" s="9"/>
      <c r="B9" s="10"/>
      <c r="C9" s="27"/>
      <c r="D9" s="27"/>
      <c r="E9" s="11"/>
      <c r="F9" s="11"/>
      <c r="G9" s="28"/>
    </row>
    <row r="10" ht="18" customHeight="1" spans="1:7">
      <c r="A10" s="9"/>
      <c r="B10" s="10"/>
      <c r="C10" s="27"/>
      <c r="D10" s="27"/>
      <c r="E10" s="11"/>
      <c r="F10" s="11"/>
      <c r="G10" s="28"/>
    </row>
    <row r="11" ht="18" customHeight="1" spans="1:7">
      <c r="A11" s="9"/>
      <c r="B11" s="10"/>
      <c r="C11" s="27"/>
      <c r="D11" s="27"/>
      <c r="E11" s="11"/>
      <c r="F11" s="11"/>
      <c r="G11" s="28"/>
    </row>
    <row r="12" ht="18" customHeight="1" spans="1:7">
      <c r="A12" s="9"/>
      <c r="B12" s="10"/>
      <c r="C12" s="27"/>
      <c r="D12" s="27"/>
      <c r="E12" s="11"/>
      <c r="F12" s="11"/>
      <c r="G12" s="28"/>
    </row>
    <row r="13" ht="18" customHeight="1" spans="1:7">
      <c r="A13" s="9"/>
      <c r="B13" s="10"/>
      <c r="C13" s="27"/>
      <c r="D13" s="27"/>
      <c r="E13" s="11"/>
      <c r="F13" s="11"/>
      <c r="G13" s="28"/>
    </row>
    <row r="14" ht="18" customHeight="1" spans="1:7">
      <c r="A14" s="9"/>
      <c r="B14" s="10"/>
      <c r="C14" s="27"/>
      <c r="D14" s="27"/>
      <c r="E14" s="11"/>
      <c r="F14" s="11"/>
      <c r="G14" s="28"/>
    </row>
    <row r="15" ht="18" customHeight="1" spans="1:7">
      <c r="A15" s="9"/>
      <c r="B15" s="10"/>
      <c r="C15" s="27"/>
      <c r="D15" s="27"/>
      <c r="E15" s="11"/>
      <c r="F15" s="11"/>
      <c r="G15" s="28"/>
    </row>
    <row r="16" ht="18" customHeight="1" spans="1:7">
      <c r="A16" s="9"/>
      <c r="B16" s="10"/>
      <c r="C16" s="27"/>
      <c r="D16" s="27"/>
      <c r="E16" s="11"/>
      <c r="F16" s="11"/>
      <c r="G16" s="28"/>
    </row>
    <row r="17" ht="18" customHeight="1" spans="1:7">
      <c r="A17" s="9"/>
      <c r="B17" s="10"/>
      <c r="C17" s="27"/>
      <c r="D17" s="27"/>
      <c r="E17" s="11"/>
      <c r="F17" s="11"/>
      <c r="G17" s="28"/>
    </row>
    <row r="18" ht="18" customHeight="1" spans="1:7">
      <c r="A18" s="9"/>
      <c r="B18" s="10"/>
      <c r="C18" s="27"/>
      <c r="D18" s="27"/>
      <c r="E18" s="11"/>
      <c r="F18" s="11"/>
      <c r="G18" s="28"/>
    </row>
    <row r="19" ht="18" customHeight="1" spans="1:7">
      <c r="A19" s="9"/>
      <c r="B19" s="10"/>
      <c r="C19" s="27"/>
      <c r="D19" s="27"/>
      <c r="E19" s="11"/>
      <c r="F19" s="11"/>
      <c r="G19" s="28"/>
    </row>
    <row r="20" ht="18" customHeight="1" spans="1:7">
      <c r="A20" s="9"/>
      <c r="B20" s="10"/>
      <c r="C20" s="27"/>
      <c r="D20" s="27"/>
      <c r="E20" s="11"/>
      <c r="F20" s="11"/>
      <c r="G20" s="28"/>
    </row>
    <row r="21" ht="18" customHeight="1" spans="1:7">
      <c r="A21" s="9"/>
      <c r="B21" s="10"/>
      <c r="C21" s="27"/>
      <c r="D21" s="27"/>
      <c r="E21" s="11"/>
      <c r="F21" s="11"/>
      <c r="G21" s="28"/>
    </row>
    <row r="22" ht="18" customHeight="1" spans="1:7">
      <c r="A22" s="9"/>
      <c r="B22" s="10"/>
      <c r="C22" s="27"/>
      <c r="D22" s="27"/>
      <c r="E22" s="11"/>
      <c r="F22" s="11"/>
      <c r="G22" s="28"/>
    </row>
    <row r="23" ht="18" customHeight="1" spans="1:7">
      <c r="A23" s="9"/>
      <c r="B23" s="10"/>
      <c r="C23" s="27"/>
      <c r="D23" s="27"/>
      <c r="E23" s="11"/>
      <c r="F23" s="11"/>
      <c r="G23" s="28"/>
    </row>
    <row r="24" ht="18" customHeight="1" spans="1:7">
      <c r="A24" s="9"/>
      <c r="B24" s="10"/>
      <c r="C24" s="27"/>
      <c r="D24" s="27"/>
      <c r="E24" s="11"/>
      <c r="F24" s="11"/>
      <c r="G24" s="28"/>
    </row>
    <row r="25" ht="18" customHeight="1" spans="1:7">
      <c r="A25" s="9"/>
      <c r="B25" s="10"/>
      <c r="C25" s="27"/>
      <c r="D25" s="27"/>
      <c r="E25" s="11"/>
      <c r="F25" s="11"/>
      <c r="G25" s="28"/>
    </row>
    <row r="26" ht="18" customHeight="1" spans="1:7">
      <c r="A26" s="9"/>
      <c r="B26" s="10"/>
      <c r="C26" s="27"/>
      <c r="D26" s="27"/>
      <c r="E26" s="11"/>
      <c r="F26" s="11"/>
      <c r="G26" s="28"/>
    </row>
    <row r="27" ht="18" customHeight="1" spans="1:7">
      <c r="A27" s="9"/>
      <c r="B27" s="10"/>
      <c r="C27" s="27"/>
      <c r="D27" s="27"/>
      <c r="E27" s="11"/>
      <c r="F27" s="11"/>
      <c r="G27" s="28"/>
    </row>
    <row r="28" ht="18" customHeight="1" spans="1:7">
      <c r="A28" s="9"/>
      <c r="B28" s="10"/>
      <c r="C28" s="27"/>
      <c r="D28" s="27"/>
      <c r="E28" s="11"/>
      <c r="F28" s="11"/>
      <c r="G28" s="28"/>
    </row>
    <row r="29" ht="18" customHeight="1" spans="1:7">
      <c r="A29" s="9"/>
      <c r="B29" s="10"/>
      <c r="C29" s="27"/>
      <c r="D29" s="27"/>
      <c r="E29" s="11"/>
      <c r="F29" s="11"/>
      <c r="G29" s="28"/>
    </row>
    <row r="30" ht="18" customHeight="1" spans="1:7">
      <c r="A30" s="9"/>
      <c r="B30" s="10"/>
      <c r="C30" s="27"/>
      <c r="D30" s="27"/>
      <c r="E30" s="11"/>
      <c r="F30" s="11"/>
      <c r="G30" s="28"/>
    </row>
    <row r="31" ht="18" customHeight="1" spans="1:7">
      <c r="A31" s="9"/>
      <c r="B31" s="10"/>
      <c r="C31" s="27"/>
      <c r="D31" s="27"/>
      <c r="E31" s="11"/>
      <c r="F31" s="11"/>
      <c r="G31" s="28"/>
    </row>
    <row r="32" ht="18" customHeight="1" spans="1:7">
      <c r="A32" s="9"/>
      <c r="B32" s="10"/>
      <c r="C32" s="27"/>
      <c r="D32" s="27"/>
      <c r="E32" s="11"/>
      <c r="F32" s="11"/>
      <c r="G32" s="28"/>
    </row>
    <row r="33" ht="18" customHeight="1" spans="1:7">
      <c r="A33" s="9"/>
      <c r="B33" s="10"/>
      <c r="C33" s="27"/>
      <c r="D33" s="27"/>
      <c r="E33" s="11"/>
      <c r="F33" s="11"/>
      <c r="G33" s="28"/>
    </row>
    <row r="34" ht="18" customHeight="1" spans="1:7">
      <c r="A34" s="9"/>
      <c r="B34" s="10"/>
      <c r="C34" s="27"/>
      <c r="D34" s="27"/>
      <c r="E34" s="11"/>
      <c r="F34" s="11"/>
      <c r="G34" s="28"/>
    </row>
    <row r="35" ht="18" customHeight="1" spans="1:7">
      <c r="A35" s="9"/>
      <c r="B35" s="10"/>
      <c r="C35" s="27"/>
      <c r="D35" s="27"/>
      <c r="E35" s="11"/>
      <c r="F35" s="11"/>
      <c r="G35" s="28"/>
    </row>
    <row r="36" ht="18" customHeight="1" spans="1:7">
      <c r="A36" s="29" t="s">
        <v>143</v>
      </c>
      <c r="B36" s="30"/>
      <c r="C36" s="31"/>
      <c r="D36" s="31"/>
      <c r="E36" s="32">
        <v>319116.76</v>
      </c>
      <c r="F36" s="32"/>
      <c r="G36" s="33" t="s">
        <v>150</v>
      </c>
    </row>
    <row r="37" ht="18" customHeight="1" spans="1:7">
      <c r="A37" s="34" t="s">
        <v>164</v>
      </c>
      <c r="B37" s="34"/>
      <c r="C37" s="34"/>
      <c r="D37" s="34"/>
      <c r="E37" s="34"/>
      <c r="F37" s="34"/>
      <c r="G37" s="34"/>
    </row>
    <row r="38" ht="18" customHeight="1" spans="1:7">
      <c r="A38" s="35"/>
      <c r="B38" s="35"/>
      <c r="C38" s="35"/>
      <c r="D38" s="35"/>
      <c r="E38" s="35"/>
      <c r="F38" s="25" t="s">
        <v>165</v>
      </c>
      <c r="G38" s="25"/>
    </row>
  </sheetData>
  <sheetProtection sheet="1" objects="1"/>
  <mergeCells count="76">
    <mergeCell ref="A1:E1"/>
    <mergeCell ref="F1:G1"/>
    <mergeCell ref="A2:G2"/>
    <mergeCell ref="A3:C3"/>
    <mergeCell ref="D3:E3"/>
    <mergeCell ref="F3:G3"/>
    <mergeCell ref="C4:D4"/>
    <mergeCell ref="E4:F4"/>
    <mergeCell ref="C5:D5"/>
    <mergeCell ref="E5:F5"/>
    <mergeCell ref="C6:D6"/>
    <mergeCell ref="E6:F6"/>
    <mergeCell ref="C7:D7"/>
    <mergeCell ref="E7:F7"/>
    <mergeCell ref="C8:D8"/>
    <mergeCell ref="E8:F8"/>
    <mergeCell ref="C9:D9"/>
    <mergeCell ref="E9:F9"/>
    <mergeCell ref="C10:D10"/>
    <mergeCell ref="E10:F10"/>
    <mergeCell ref="C11:D11"/>
    <mergeCell ref="E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C23:D23"/>
    <mergeCell ref="E23:F23"/>
    <mergeCell ref="C24:D24"/>
    <mergeCell ref="E24:F24"/>
    <mergeCell ref="C25:D25"/>
    <mergeCell ref="E25:F25"/>
    <mergeCell ref="C26:D26"/>
    <mergeCell ref="E26:F26"/>
    <mergeCell ref="C27:D27"/>
    <mergeCell ref="E27:F27"/>
    <mergeCell ref="C28:D28"/>
    <mergeCell ref="E28:F28"/>
    <mergeCell ref="C29:D29"/>
    <mergeCell ref="E29:F29"/>
    <mergeCell ref="C30:D30"/>
    <mergeCell ref="E30:F30"/>
    <mergeCell ref="C31:D31"/>
    <mergeCell ref="E31:F31"/>
    <mergeCell ref="C32:D32"/>
    <mergeCell ref="E32:F32"/>
    <mergeCell ref="C33:D33"/>
    <mergeCell ref="E33:F33"/>
    <mergeCell ref="C34:D34"/>
    <mergeCell ref="E34:F34"/>
    <mergeCell ref="C35:D35"/>
    <mergeCell ref="E35:F35"/>
    <mergeCell ref="A36:D36"/>
    <mergeCell ref="E36:F36"/>
    <mergeCell ref="A37:G37"/>
    <mergeCell ref="A38:C38"/>
    <mergeCell ref="D38:E38"/>
    <mergeCell ref="F38:G38"/>
  </mergeCells>
  <printOptions horizontalCentered="1"/>
  <pageMargins left="0.116416666666667" right="0.116416666666667" top="0.59375" bottom="0" header="0.59375" footer="0"/>
  <pageSetup paperSize="9" scale="90"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7"/>
  <sheetViews>
    <sheetView showGridLines="0" workbookViewId="0">
      <selection activeCell="J4" sqref="J4"/>
    </sheetView>
  </sheetViews>
  <sheetFormatPr defaultColWidth="9" defaultRowHeight="12"/>
  <cols>
    <col min="1" max="1" width="10.1714285714286" customWidth="1"/>
    <col min="2" max="2" width="15.7142857142857" customWidth="1"/>
    <col min="3" max="3" width="29.6666666666667" customWidth="1"/>
    <col min="4" max="4" width="2.17142857142857" customWidth="1"/>
    <col min="5" max="6" width="12.7142857142857" customWidth="1"/>
    <col min="7" max="7" width="0.171428571428571" customWidth="1"/>
    <col min="8" max="8" width="11.1714285714286" customWidth="1"/>
    <col min="9" max="10" width="12.7142857142857" customWidth="1"/>
  </cols>
  <sheetData>
    <row r="1" ht="39.75" customHeight="1" spans="1:10">
      <c r="A1" s="1" t="s">
        <v>166</v>
      </c>
      <c r="B1" s="1"/>
      <c r="C1" s="1"/>
      <c r="D1" s="1"/>
      <c r="E1" s="1"/>
      <c r="F1" s="1"/>
      <c r="G1" s="1"/>
      <c r="H1" s="2"/>
      <c r="I1" s="2"/>
      <c r="J1" s="2"/>
    </row>
    <row r="2" ht="28.5" customHeight="1" spans="1:10">
      <c r="A2" s="3" t="s">
        <v>1</v>
      </c>
      <c r="B2" s="3"/>
      <c r="C2" s="3"/>
      <c r="D2" s="4" t="s">
        <v>2</v>
      </c>
      <c r="E2" s="4"/>
      <c r="F2" s="4"/>
      <c r="G2" s="4"/>
      <c r="H2" s="5" t="s">
        <v>3</v>
      </c>
      <c r="I2" s="5"/>
      <c r="J2" s="5"/>
    </row>
    <row r="3" ht="28.5" customHeight="1" spans="1:10">
      <c r="A3" s="6" t="s">
        <v>4</v>
      </c>
      <c r="B3" s="7" t="s">
        <v>53</v>
      </c>
      <c r="C3" s="7" t="s">
        <v>95</v>
      </c>
      <c r="D3" s="7"/>
      <c r="E3" s="8" t="s">
        <v>167</v>
      </c>
      <c r="F3" s="8" t="s">
        <v>168</v>
      </c>
      <c r="G3" s="7" t="s">
        <v>169</v>
      </c>
      <c r="H3" s="7"/>
      <c r="I3" s="8" t="s">
        <v>170</v>
      </c>
      <c r="J3" s="17" t="s">
        <v>171</v>
      </c>
    </row>
    <row r="4" ht="28.5" customHeight="1" spans="1:10">
      <c r="A4" s="9" t="s">
        <v>9</v>
      </c>
      <c r="B4" s="10" t="s">
        <v>45</v>
      </c>
      <c r="C4" s="10" t="s">
        <v>172</v>
      </c>
      <c r="D4" s="10"/>
      <c r="E4" s="11">
        <v>6701451.94</v>
      </c>
      <c r="F4" s="11"/>
      <c r="G4" s="11" t="s">
        <v>132</v>
      </c>
      <c r="H4" s="11"/>
      <c r="I4" s="18">
        <v>603130.67</v>
      </c>
      <c r="J4" s="19">
        <f>+F4*G4%</f>
        <v>0</v>
      </c>
    </row>
    <row r="5" ht="18" customHeight="1" spans="1:10">
      <c r="A5" s="9"/>
      <c r="B5" s="10"/>
      <c r="C5" s="10"/>
      <c r="D5" s="10"/>
      <c r="E5" s="11"/>
      <c r="F5" s="11"/>
      <c r="G5" s="11"/>
      <c r="H5" s="11"/>
      <c r="I5" s="20"/>
      <c r="J5" s="21"/>
    </row>
    <row r="6" ht="18" customHeight="1" spans="1:10">
      <c r="A6" s="9"/>
      <c r="B6" s="10"/>
      <c r="C6" s="10"/>
      <c r="D6" s="10"/>
      <c r="E6" s="11"/>
      <c r="F6" s="11"/>
      <c r="G6" s="11"/>
      <c r="H6" s="11"/>
      <c r="I6" s="20"/>
      <c r="J6" s="21"/>
    </row>
    <row r="7" ht="18" customHeight="1" spans="1:10">
      <c r="A7" s="9"/>
      <c r="B7" s="10"/>
      <c r="C7" s="10"/>
      <c r="D7" s="10"/>
      <c r="E7" s="11"/>
      <c r="F7" s="11"/>
      <c r="G7" s="11"/>
      <c r="H7" s="11"/>
      <c r="I7" s="20"/>
      <c r="J7" s="21"/>
    </row>
    <row r="8" ht="18" customHeight="1" spans="1:10">
      <c r="A8" s="9"/>
      <c r="B8" s="10"/>
      <c r="C8" s="10"/>
      <c r="D8" s="10"/>
      <c r="E8" s="11"/>
      <c r="F8" s="11"/>
      <c r="G8" s="11"/>
      <c r="H8" s="11"/>
      <c r="I8" s="20"/>
      <c r="J8" s="21"/>
    </row>
    <row r="9" ht="18" customHeight="1" spans="1:10">
      <c r="A9" s="9"/>
      <c r="B9" s="10"/>
      <c r="C9" s="10"/>
      <c r="D9" s="10"/>
      <c r="E9" s="11"/>
      <c r="F9" s="11"/>
      <c r="G9" s="11"/>
      <c r="H9" s="11"/>
      <c r="I9" s="20"/>
      <c r="J9" s="21"/>
    </row>
    <row r="10" ht="18" customHeight="1" spans="1:10">
      <c r="A10" s="9"/>
      <c r="B10" s="10"/>
      <c r="C10" s="10"/>
      <c r="D10" s="10"/>
      <c r="E10" s="11"/>
      <c r="F10" s="11"/>
      <c r="G10" s="11"/>
      <c r="H10" s="11"/>
      <c r="I10" s="20"/>
      <c r="J10" s="21"/>
    </row>
    <row r="11" ht="18" customHeight="1" spans="1:10">
      <c r="A11" s="9"/>
      <c r="B11" s="10"/>
      <c r="C11" s="10"/>
      <c r="D11" s="10"/>
      <c r="E11" s="11"/>
      <c r="F11" s="11"/>
      <c r="G11" s="11"/>
      <c r="H11" s="11"/>
      <c r="I11" s="20"/>
      <c r="J11" s="21"/>
    </row>
    <row r="12" ht="18" customHeight="1" spans="1:10">
      <c r="A12" s="9"/>
      <c r="B12" s="10"/>
      <c r="C12" s="10"/>
      <c r="D12" s="10"/>
      <c r="E12" s="11"/>
      <c r="F12" s="11"/>
      <c r="G12" s="11"/>
      <c r="H12" s="11"/>
      <c r="I12" s="20"/>
      <c r="J12" s="21"/>
    </row>
    <row r="13" ht="18" customHeight="1" spans="1:10">
      <c r="A13" s="9"/>
      <c r="B13" s="10"/>
      <c r="C13" s="10"/>
      <c r="D13" s="10"/>
      <c r="E13" s="11"/>
      <c r="F13" s="11"/>
      <c r="G13" s="11"/>
      <c r="H13" s="11"/>
      <c r="I13" s="20"/>
      <c r="J13" s="21"/>
    </row>
    <row r="14" ht="18" customHeight="1" spans="1:10">
      <c r="A14" s="9"/>
      <c r="B14" s="10"/>
      <c r="C14" s="10"/>
      <c r="D14" s="10"/>
      <c r="E14" s="11"/>
      <c r="F14" s="11"/>
      <c r="G14" s="11"/>
      <c r="H14" s="11"/>
      <c r="I14" s="20"/>
      <c r="J14" s="21"/>
    </row>
    <row r="15" ht="18" customHeight="1" spans="1:10">
      <c r="A15" s="9"/>
      <c r="B15" s="10"/>
      <c r="C15" s="10"/>
      <c r="D15" s="10"/>
      <c r="E15" s="11"/>
      <c r="F15" s="11"/>
      <c r="G15" s="11"/>
      <c r="H15" s="11"/>
      <c r="I15" s="20"/>
      <c r="J15" s="21"/>
    </row>
    <row r="16" ht="18" customHeight="1" spans="1:10">
      <c r="A16" s="9"/>
      <c r="B16" s="10"/>
      <c r="C16" s="10"/>
      <c r="D16" s="10"/>
      <c r="E16" s="11"/>
      <c r="F16" s="11"/>
      <c r="G16" s="11"/>
      <c r="H16" s="11"/>
      <c r="I16" s="20"/>
      <c r="J16" s="21"/>
    </row>
    <row r="17" ht="18" customHeight="1" spans="1:10">
      <c r="A17" s="9"/>
      <c r="B17" s="10"/>
      <c r="C17" s="10"/>
      <c r="D17" s="10"/>
      <c r="E17" s="11"/>
      <c r="F17" s="11"/>
      <c r="G17" s="11"/>
      <c r="H17" s="11"/>
      <c r="I17" s="20"/>
      <c r="J17" s="21"/>
    </row>
    <row r="18" ht="18" customHeight="1" spans="1:10">
      <c r="A18" s="9"/>
      <c r="B18" s="10"/>
      <c r="C18" s="10"/>
      <c r="D18" s="10"/>
      <c r="E18" s="11"/>
      <c r="F18" s="11"/>
      <c r="G18" s="11"/>
      <c r="H18" s="11"/>
      <c r="I18" s="20"/>
      <c r="J18" s="21"/>
    </row>
    <row r="19" ht="18" customHeight="1" spans="1:10">
      <c r="A19" s="9"/>
      <c r="B19" s="10"/>
      <c r="C19" s="10"/>
      <c r="D19" s="10"/>
      <c r="E19" s="11"/>
      <c r="F19" s="11"/>
      <c r="G19" s="11"/>
      <c r="H19" s="11"/>
      <c r="I19" s="20"/>
      <c r="J19" s="21"/>
    </row>
    <row r="20" ht="18" customHeight="1" spans="1:10">
      <c r="A20" s="9"/>
      <c r="B20" s="10"/>
      <c r="C20" s="10"/>
      <c r="D20" s="10"/>
      <c r="E20" s="11"/>
      <c r="F20" s="11"/>
      <c r="G20" s="11"/>
      <c r="H20" s="11"/>
      <c r="I20" s="20"/>
      <c r="J20" s="21"/>
    </row>
    <row r="21" ht="18" customHeight="1" spans="1:10">
      <c r="A21" s="9"/>
      <c r="B21" s="10"/>
      <c r="C21" s="10"/>
      <c r="D21" s="10"/>
      <c r="E21" s="11"/>
      <c r="F21" s="11"/>
      <c r="G21" s="11"/>
      <c r="H21" s="11"/>
      <c r="I21" s="20"/>
      <c r="J21" s="21"/>
    </row>
    <row r="22" ht="18" customHeight="1" spans="1:10">
      <c r="A22" s="9"/>
      <c r="B22" s="10"/>
      <c r="C22" s="10"/>
      <c r="D22" s="10"/>
      <c r="E22" s="11"/>
      <c r="F22" s="11"/>
      <c r="G22" s="11"/>
      <c r="H22" s="11"/>
      <c r="I22" s="20"/>
      <c r="J22" s="21"/>
    </row>
    <row r="23" ht="18" customHeight="1" spans="1:10">
      <c r="A23" s="9"/>
      <c r="B23" s="10"/>
      <c r="C23" s="10"/>
      <c r="D23" s="10"/>
      <c r="E23" s="11"/>
      <c r="F23" s="11"/>
      <c r="G23" s="11"/>
      <c r="H23" s="11"/>
      <c r="I23" s="20"/>
      <c r="J23" s="21"/>
    </row>
    <row r="24" ht="18" customHeight="1" spans="1:10">
      <c r="A24" s="9"/>
      <c r="B24" s="10"/>
      <c r="C24" s="10"/>
      <c r="D24" s="10"/>
      <c r="E24" s="11"/>
      <c r="F24" s="11"/>
      <c r="G24" s="11"/>
      <c r="H24" s="11"/>
      <c r="I24" s="20"/>
      <c r="J24" s="21"/>
    </row>
    <row r="25" ht="18" customHeight="1" spans="1:10">
      <c r="A25" s="9"/>
      <c r="B25" s="10"/>
      <c r="C25" s="10"/>
      <c r="D25" s="10"/>
      <c r="E25" s="11"/>
      <c r="F25" s="11"/>
      <c r="G25" s="11"/>
      <c r="H25" s="11"/>
      <c r="I25" s="20"/>
      <c r="J25" s="21"/>
    </row>
    <row r="26" ht="18" customHeight="1" spans="1:10">
      <c r="A26" s="9"/>
      <c r="B26" s="10"/>
      <c r="C26" s="10"/>
      <c r="D26" s="10"/>
      <c r="E26" s="11"/>
      <c r="F26" s="11"/>
      <c r="G26" s="11"/>
      <c r="H26" s="11"/>
      <c r="I26" s="20"/>
      <c r="J26" s="21"/>
    </row>
    <row r="27" ht="18" customHeight="1" spans="1:10">
      <c r="A27" s="9"/>
      <c r="B27" s="10"/>
      <c r="C27" s="10"/>
      <c r="D27" s="10"/>
      <c r="E27" s="11"/>
      <c r="F27" s="11"/>
      <c r="G27" s="11"/>
      <c r="H27" s="11"/>
      <c r="I27" s="20"/>
      <c r="J27" s="21"/>
    </row>
    <row r="28" ht="18" customHeight="1" spans="1:10">
      <c r="A28" s="9"/>
      <c r="B28" s="10"/>
      <c r="C28" s="10"/>
      <c r="D28" s="10"/>
      <c r="E28" s="11"/>
      <c r="F28" s="11"/>
      <c r="G28" s="11"/>
      <c r="H28" s="11"/>
      <c r="I28" s="20"/>
      <c r="J28" s="21"/>
    </row>
    <row r="29" ht="18" customHeight="1" spans="1:10">
      <c r="A29" s="9"/>
      <c r="B29" s="10"/>
      <c r="C29" s="10"/>
      <c r="D29" s="10"/>
      <c r="E29" s="11"/>
      <c r="F29" s="11"/>
      <c r="G29" s="11"/>
      <c r="H29" s="11"/>
      <c r="I29" s="20"/>
      <c r="J29" s="21"/>
    </row>
    <row r="30" ht="18" customHeight="1" spans="1:10">
      <c r="A30" s="9"/>
      <c r="B30" s="10"/>
      <c r="C30" s="10"/>
      <c r="D30" s="10"/>
      <c r="E30" s="11"/>
      <c r="F30" s="11"/>
      <c r="G30" s="11"/>
      <c r="H30" s="11"/>
      <c r="I30" s="20"/>
      <c r="J30" s="21"/>
    </row>
    <row r="31" ht="18" customHeight="1" spans="1:10">
      <c r="A31" s="9"/>
      <c r="B31" s="10"/>
      <c r="C31" s="10"/>
      <c r="D31" s="10"/>
      <c r="E31" s="11"/>
      <c r="F31" s="11"/>
      <c r="G31" s="11"/>
      <c r="H31" s="11"/>
      <c r="I31" s="20"/>
      <c r="J31" s="21"/>
    </row>
    <row r="32" ht="18" customHeight="1" spans="1:10">
      <c r="A32" s="9"/>
      <c r="B32" s="10"/>
      <c r="C32" s="10"/>
      <c r="D32" s="10"/>
      <c r="E32" s="11"/>
      <c r="F32" s="11"/>
      <c r="G32" s="11"/>
      <c r="H32" s="11"/>
      <c r="I32" s="20"/>
      <c r="J32" s="21"/>
    </row>
    <row r="33" ht="18" customHeight="1" spans="1:10">
      <c r="A33" s="9"/>
      <c r="B33" s="10"/>
      <c r="C33" s="10"/>
      <c r="D33" s="10"/>
      <c r="E33" s="11"/>
      <c r="F33" s="11"/>
      <c r="G33" s="11"/>
      <c r="H33" s="11"/>
      <c r="I33" s="20"/>
      <c r="J33" s="21"/>
    </row>
    <row r="34" ht="18" customHeight="1" spans="1:10">
      <c r="A34" s="9"/>
      <c r="B34" s="10"/>
      <c r="C34" s="10"/>
      <c r="D34" s="10"/>
      <c r="E34" s="11"/>
      <c r="F34" s="11"/>
      <c r="G34" s="11"/>
      <c r="H34" s="11"/>
      <c r="I34" s="22"/>
      <c r="J34" s="21"/>
    </row>
    <row r="35" ht="18" customHeight="1" spans="1:10">
      <c r="A35" s="12" t="s">
        <v>143</v>
      </c>
      <c r="B35" s="13"/>
      <c r="C35" s="13"/>
      <c r="D35" s="13"/>
      <c r="E35" s="13"/>
      <c r="F35" s="13"/>
      <c r="G35" s="13"/>
      <c r="H35" s="13"/>
      <c r="I35" s="23">
        <v>603130.67</v>
      </c>
      <c r="J35" s="24">
        <f>+J4</f>
        <v>0</v>
      </c>
    </row>
    <row r="36" ht="18" customHeight="1" spans="1:10">
      <c r="A36" s="14" t="s">
        <v>173</v>
      </c>
      <c r="B36" s="14"/>
      <c r="C36" s="14"/>
      <c r="D36" s="15" t="s">
        <v>137</v>
      </c>
      <c r="E36" s="15"/>
      <c r="F36" s="15"/>
      <c r="G36" s="15"/>
      <c r="H36" s="15"/>
      <c r="I36" s="15"/>
      <c r="J36" s="15"/>
    </row>
    <row r="37" ht="18" customHeight="1" spans="1:10">
      <c r="A37" s="14"/>
      <c r="B37" s="14"/>
      <c r="C37" s="14"/>
      <c r="D37" s="15"/>
      <c r="E37" s="15"/>
      <c r="F37" s="15"/>
      <c r="G37" s="15"/>
      <c r="H37" s="16" t="s">
        <v>174</v>
      </c>
      <c r="I37" s="16"/>
      <c r="J37" s="16"/>
    </row>
  </sheetData>
  <sheetProtection sheet="1" objects="1"/>
  <protectedRanges>
    <protectedRange sqref="F4" name="区域1"/>
  </protectedRanges>
  <mergeCells count="74">
    <mergeCell ref="A1:J1"/>
    <mergeCell ref="A2:C2"/>
    <mergeCell ref="D2:G2"/>
    <mergeCell ref="H2:J2"/>
    <mergeCell ref="C3:D3"/>
    <mergeCell ref="G3:H3"/>
    <mergeCell ref="C4:D4"/>
    <mergeCell ref="G4:H4"/>
    <mergeCell ref="C5:D5"/>
    <mergeCell ref="G5:H5"/>
    <mergeCell ref="C6:D6"/>
    <mergeCell ref="G6:H6"/>
    <mergeCell ref="C7:D7"/>
    <mergeCell ref="G7:H7"/>
    <mergeCell ref="C8:D8"/>
    <mergeCell ref="G8:H8"/>
    <mergeCell ref="C9:D9"/>
    <mergeCell ref="G9:H9"/>
    <mergeCell ref="C10:D10"/>
    <mergeCell ref="G10:H10"/>
    <mergeCell ref="C11:D11"/>
    <mergeCell ref="G11:H11"/>
    <mergeCell ref="C12:D12"/>
    <mergeCell ref="G12:H12"/>
    <mergeCell ref="C13:D13"/>
    <mergeCell ref="G13:H13"/>
    <mergeCell ref="C14:D14"/>
    <mergeCell ref="G14:H14"/>
    <mergeCell ref="C15:D15"/>
    <mergeCell ref="G15:H15"/>
    <mergeCell ref="C16:D16"/>
    <mergeCell ref="G16:H16"/>
    <mergeCell ref="C17:D17"/>
    <mergeCell ref="G17:H17"/>
    <mergeCell ref="C18:D18"/>
    <mergeCell ref="G18:H18"/>
    <mergeCell ref="C19:D19"/>
    <mergeCell ref="G19:H19"/>
    <mergeCell ref="C20:D20"/>
    <mergeCell ref="G20:H20"/>
    <mergeCell ref="C21:D21"/>
    <mergeCell ref="G21:H21"/>
    <mergeCell ref="C22:D22"/>
    <mergeCell ref="G22:H22"/>
    <mergeCell ref="C23:D23"/>
    <mergeCell ref="G23:H23"/>
    <mergeCell ref="C24:D24"/>
    <mergeCell ref="G24:H24"/>
    <mergeCell ref="C25:D25"/>
    <mergeCell ref="G25:H25"/>
    <mergeCell ref="C26:D26"/>
    <mergeCell ref="G26:H26"/>
    <mergeCell ref="C27:D27"/>
    <mergeCell ref="G27:H27"/>
    <mergeCell ref="C28:D28"/>
    <mergeCell ref="G28:H28"/>
    <mergeCell ref="C29:D29"/>
    <mergeCell ref="G29:H29"/>
    <mergeCell ref="C30:D30"/>
    <mergeCell ref="G30:H30"/>
    <mergeCell ref="C31:D31"/>
    <mergeCell ref="G31:H31"/>
    <mergeCell ref="C32:D32"/>
    <mergeCell ref="G32:H32"/>
    <mergeCell ref="C33:D33"/>
    <mergeCell ref="G33:H33"/>
    <mergeCell ref="C34:D34"/>
    <mergeCell ref="G34:H34"/>
    <mergeCell ref="A35:H35"/>
    <mergeCell ref="A36:C36"/>
    <mergeCell ref="D36:J36"/>
    <mergeCell ref="A37:C37"/>
    <mergeCell ref="D37:G37"/>
    <mergeCell ref="H37:J37"/>
  </mergeCells>
  <printOptions horizontalCentered="1"/>
  <pageMargins left="0.116416666666667" right="0.116416666666667" top="0.59375" bottom="0" header="0.59375" footer="0"/>
  <pageSetup paperSize="9" scale="90" orientation="portrait"/>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rangeList sheetStid="8" master="" otherUserPermission="visible">
    <arrUserId title="区域1" rangeCreator="" othersAccessPermission="edit"/>
  </rangeList>
  <rangeList sheetStid="3" master="" otherUserPermission="visible">
    <arrUserId title="区域1" rangeCreator="" othersAccessPermission="edit"/>
  </rangeList>
  <rangeList sheetStid="4" master="" otherUserPermission="visible">
    <arrUserId title="区域1" rangeCreator="" othersAccessPermission="edit"/>
  </rangeList>
  <rangeList sheetStid="5" master="" otherUserPermission="visible"/>
  <rangeList sheetStid="6" master="" otherUserPermission="visible">
    <arrUserId title="区域1"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6</vt:i4>
      </vt:variant>
    </vt:vector>
  </HeadingPairs>
  <TitlesOfParts>
    <vt:vector size="6" baseType="lpstr">
      <vt:lpstr>表-04 单位工程汇总表</vt:lpstr>
      <vt:lpstr>表-08 分部分项工程和单价措施项目清单与计价表 </vt:lpstr>
      <vt:lpstr>表-11 总价措施项目清单与计价表</vt:lpstr>
      <vt:lpstr>表-12 其他项目清单与计价汇总表</vt:lpstr>
      <vt:lpstr>表-12-1 暂列金额表</vt:lpstr>
      <vt:lpstr>表-13 规费、税金项目清单与计价表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梁俊杰</cp:lastModifiedBy>
  <dcterms:created xsi:type="dcterms:W3CDTF">2024-09-14T15:10:00Z</dcterms:created>
  <dcterms:modified xsi:type="dcterms:W3CDTF">2024-09-19T09:06:24Z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2052-12.1.0.18240</vt:lpwstr>
  </property>
  <property fmtid="{D5CDD505-2E9C-101B-9397-08002B2CF9AE}" pid="3" name="ICV">
    <vt:lpwstr>E7FBB0C1C271415CB8CDA8D8541BBC89_12</vt:lpwstr>
  </property>
</Properties>
</file>