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94"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<sst xmlns="http://schemas.openxmlformats.org/spreadsheetml/2006/main" count="881" uniqueCount="530">
  <si>
    <t>单位工程汇总表</t>
  </si>
  <si>
    <t>工程名称：2#冷库-制冷工程</t>
  </si>
  <si>
    <t>标段：</t>
  </si>
  <si>
    <t>第 1 页  共 1 页</t>
  </si>
  <si>
    <t>序号</t>
  </si>
  <si>
    <t>汇总内容</t>
  </si>
  <si>
    <t>限价金额:(元)</t>
  </si>
  <si>
    <t>投标报价金额:(元)</t>
  </si>
  <si>
    <t>备注</t>
  </si>
  <si>
    <t>1</t>
  </si>
  <si>
    <t>分部分项合计</t>
  </si>
  <si>
    <t>1.1</t>
  </si>
  <si>
    <t>制冷工程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</si>
  <si>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</si>
  <si>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</si>
  <si>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</si>
  <si>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</si>
  <si>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</si>
  <si>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</si>
  <si>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</si>
  <si>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</si>
  <si>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</si>
  <si>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</si>
  <si>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</si>
  <si>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</si>
  <si>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</si>
  <si>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</si>
  <si>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</si>
  <si>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</si>
  <si>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</si>
  <si>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</si>
  <si>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</si>
  <si>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</si>
  <si>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</si>
  <si>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</si>
  <si>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</si>
  <si>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</si>
  <si>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</si>
  <si>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</si>
  <si>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</si>
  <si>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</si>
  <si>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</si>
  <si>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</si>
  <si>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</si>
  <si>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</si>
  <si>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</si>
  <si>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</si>
  <si>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</si>
  <si>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</si>
  <si>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7,016,780.39</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</si>
  <si>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</si>
  <si>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</si>
  <si>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</si>
  <si>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</si>
  <si>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</si>
  <si>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</si>
  <si>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</si>
  <si>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</si>
  <si>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</si>
  <si>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</si>
  <si>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030113001001</t>
  </si>
  <si>
    <t>R717变频全自动开启式螺杆制冷压缩机组</t>
  </si>
  <si>
    <t>1.名称:R717变频全自动开启式螺杆制冷压缩机组（安装费）
2.编号:CU0101
3.型号:981kw，-12℃系统,技术参数详见“制冷系统主要设备技术指标”
4.其他: 包括根据图纸及规范要求完成该清单项目所需要的其他附属工作内容，并综合考虑其他完成本工作涉及的所有费用</t>
  </si>
  <si>
    <t>台</t>
  </si>
  <si>
    <t>030113001002</t>
  </si>
  <si>
    <t>R717定频全自动开启式螺杆制冷压缩机组</t>
  </si>
  <si>
    <t>1.名称:R717定频全自动开启式螺杆制冷压缩机组（安装费）
2.编号:CU0102
3.型号:981kw，-12℃系统,技术参数详见“制冷系统主要设备技术指标”
4.其他: 包括根据图纸及规范要求完成该清单项目所需要的其他附属工作内容，并综合考虑其他完成本工作涉及的所有费用</t>
  </si>
  <si>
    <t>030113001003</t>
  </si>
  <si>
    <t>R744变频全自动开启式螺杆制冷压缩机组</t>
  </si>
  <si>
    <t>1.名称:R744变频全自动开启式螺杆制冷压缩机组（安装费）
2.编号:CU0203
3.型号:622kw，-33℃系统,技术参数详见“制冷系统主要设备技术指标”
4.其他: 包括根据图纸及规范要求完成该清单项目所需要的其他附属工作内容，并综合考虑其他完成本工作涉及的所有费用</t>
  </si>
  <si>
    <t>030113001004</t>
  </si>
  <si>
    <t>R744定频全自动开启式螺杆制冷压缩机组</t>
  </si>
  <si>
    <t>1.名称:R744定频全自动开启式带经济器螺杆制冷压缩机组（安装费）
2.编号:CU0204
3.型号:622kw，-33℃系统,技术参数详见“制冷系统主要设备技术指标”
4.其他: 包括根据图纸及规范要求完成该清单项目所需要的其他附属工作内容，并综合考虑其他完成本工作涉及的所有费用</t>
  </si>
  <si>
    <t>030113013001</t>
  </si>
  <si>
    <t>立式热虹吸高压贮液器</t>
  </si>
  <si>
    <t>1.名称:立式热虹吸高压贮液器（安装费）
2.编号:VR0105
3.型号:ZYL-8，技术参数详见“制冷系统主要设备技术指标”
4.其他: 包括根据图纸及规范要求完成该清单项目所需要的其他附属工作内容，并综合考虑其他完成本工作涉及的所有费用</t>
  </si>
  <si>
    <t>030113014001</t>
  </si>
  <si>
    <t>全自动空气分离器</t>
  </si>
  <si>
    <t>1.名称:全自动空气分离器（安装费）
2.编号:AS0106
3.规格:IPS16，技术参数详见“制冷系统主要设备技术指标”
4.其他: 包括根据图纸及规范要求完成该清单项目所需要的其他附属工作内容，并综合考虑其他完成本工作涉及的所有费用</t>
  </si>
  <si>
    <t>030113018001</t>
  </si>
  <si>
    <t>集油器</t>
  </si>
  <si>
    <t>1.名称:集油器（安装费）
2.编号:OC0107
3.型号:JY-500，技术参数详见“制冷系统主要设备技术指标”
4.其他: 包括根据图纸及规范要求完成该清单项目所需要的其他附属工作内容，并综合考虑其他完成本工作涉及的所有费用</t>
  </si>
  <si>
    <t>030113019003</t>
  </si>
  <si>
    <t>紧急泄氨器</t>
  </si>
  <si>
    <t>1.名称:紧急泄氨器（安装费）
2.编号:EM0108
3.型号:XA-100，技术参数详见“制冷系统主要设备技术指标”
4.其他: 包括根据图纸及规范要求完成该清单项目所需要的其他附属工作内容，并综合考虑其他完成本工作涉及的所有费用</t>
  </si>
  <si>
    <t>030113019004</t>
  </si>
  <si>
    <t>加氨站</t>
  </si>
  <si>
    <t>1.名称:加氨站（安装费）
2.编号:YB0109
3.型号:TJ-1，技术参数详见“制冷系统主要设备技术指标”
4.其他: 包括根据图纸及规范要求完成该清单项目所需要的其他附属工作内容，并综合考虑其他完成本工作涉及的所有费用</t>
  </si>
  <si>
    <t>030225003001</t>
  </si>
  <si>
    <t>热回收换热器</t>
  </si>
  <si>
    <t>1.名称:热回收换热器（安装费）
2.编号:PH0110
3.型号:RHS-80，技术参数详见“制冷系统主要设备技术指标”
4.其他: 包括根据图纸及规范要求完成该清单项目所需要的其他附属工作内容，并综合考虑其他完成本工作涉及的所有费用</t>
  </si>
  <si>
    <t>030113011007</t>
  </si>
  <si>
    <t>蒸发式冷凝器</t>
  </si>
  <si>
    <t>1.名称:蒸发式冷凝器（安装费）
2.编号:EC0111
3.型号:2427kw，技术参数详见“制冷系统主要设备技术指标”
4.其他: 包括根据图纸及规范要求完成该清单项目所需要的其他附属工作内容，并综合考虑其他完成本工作涉及的所有费用</t>
  </si>
  <si>
    <t>030113011002</t>
  </si>
  <si>
    <t>冷凝蒸发器撬块 -板壳式换热器(带气分功能)</t>
  </si>
  <si>
    <t>1.名称:冷凝蒸发器撬块 -板壳式换热器(带气分功能)（安装费）
2.编号:PH0112+HU0212+CP0212
3.型号:LZ1800+ZW10+泵(泵*4 15m³/h，H=65m），-12℃/-8℃系统,技术参数详见“制冷系统主要设备技术指标”
4.其他: 包括根据图纸及规范要求完成该清单项目所需要的其他附属工作内容，并综合考虑其他完成本工作涉及的所有费用</t>
  </si>
  <si>
    <t>030113011008</t>
  </si>
  <si>
    <t>1.名称:冷凝蒸发器撬块 -板壳式换热器(带气分功能)（安装费）
2.编号:PH0113+HU0213+CP0213
3.型号:LZ1800+ZW10+泵(泵*3 11m³/h，H=65m），-12℃/-8℃系统,技术参数详见“制冷系统主要设备技术指标”
4.其他: 包括根据图纸及规范要求完成该清单项目所需要的其他附属工作内容，并综合考虑其他完成本工作涉及的所有费用</t>
  </si>
  <si>
    <t>030109001001</t>
  </si>
  <si>
    <t>卧式低压循环桶泵机组</t>
  </si>
  <si>
    <t>1.名称:卧式低压循环桶泵机组（安装费）
2.编号:HU0214+CP0214
3.型号:ZWR9(泵*3 15m³/h，H=45m），-33℃系统,技术参数详见“制冷系统主要设备技术指标”
4.其他: 包括根据图纸及规范要求完成该清单项目所需要的其他附属工作内容，并综合考虑其他完成本工作涉及的所有费用</t>
  </si>
  <si>
    <t>030109001002</t>
  </si>
  <si>
    <t>1.名称:卧式低压循环桶泵机组（安装费）
2.编号:HU0215+CP0215
3.型号:ZWR9(泵*3 10m³/h，H=60m），-33℃系统,技术参数详见“制冷系统主要设备技术指标”
4.其他: 包括根据图纸及规范要求完成该清单项目所需要的其他附属工作内容，并综合考虑其他完成本工作涉及的所有费用</t>
  </si>
  <si>
    <t>030113004001</t>
  </si>
  <si>
    <t>744吊顶式冷风机</t>
  </si>
  <si>
    <t>1.名称:744吊顶式冷风机（安装费）
2.编号:AU0216
3.规格:60kw；冻结物冷藏间,-33℃系统,技术参数详见“制冷系统主要设备技术指标”
4.其他: 包括根据图纸及规范要求完成该清单项目所需要的其他附属工作内容，并综合考虑其他完成本工作涉及的所有费用</t>
  </si>
  <si>
    <t>030113004002</t>
  </si>
  <si>
    <t>1.名称:744吊顶式冷风机（安装费）
2.编号:AU0217
3.规格:45kw；冻结物冷藏间,-33℃系统,技术参数详见“制冷系统主要设备技术指标”
4.其他: 包括根据图纸及规范要求完成该清单项目所需要的其他附属工作内容，并综合考虑其他完成本工作涉及的所有费用</t>
  </si>
  <si>
    <t>030113004003</t>
  </si>
  <si>
    <t>1.名称:744吊顶式冷风机（安装费）
2.编号:AU0218
3.规格:40/90KW；冻结物冷藏间,-33/-8℃系统,技术参数详见“制冷系统主要设备技术指标”
4.其他: 包括根据图纸及规范要求完成该清单项目所需要的其他附属工作内容，并综合考虑其他完成本工作涉及的所有费用</t>
  </si>
  <si>
    <t>030113004004</t>
  </si>
  <si>
    <t>1.名称:744吊顶式冷风机（安装费）
2.编号:AU0219
3.规格:95kw；冷却物冷藏间,-8℃系统,技术参数详见“制冷系统主要设备技术指标”
4.其他: 包括根据图纸及规范要求完成该清单项目所需要的其他附属工作内容，并综合考虑其他完成本工作涉及的所有费用</t>
  </si>
  <si>
    <t>030113001005</t>
  </si>
  <si>
    <t>户外防水型超低温复叠制冷机组</t>
  </si>
  <si>
    <t>1.名称:户外防水型超低温复叠制冷机组（安装费）
2.编号:CU0320
3.型号:35kw，超低温库,-67℃系统,技术参数详见“制冷系统主要设备技术指标”
4.其他: 包括根据图纸及规范要求完成该清单项目所需要的其他附属工作内容，并综合考虑其他完成本工作涉及的所有费用</t>
  </si>
  <si>
    <t>030113004005</t>
  </si>
  <si>
    <t>R23吊顶式冷风机</t>
  </si>
  <si>
    <t>1.名称:R23吊顶式冷风机（安装费）
2.编号:AU0321
3.规格:20kw，超低温库,-67℃系统,技术参数详见“制冷系统主要设备技术指标”
4.其他: 包括根据图纸及规范要求完成该清单项目所需要的其他附属工作内容，并综合考虑其他完成本工作涉及的所有费用</t>
  </si>
  <si>
    <t>030702008001</t>
  </si>
  <si>
    <t>2#织物风道</t>
  </si>
  <si>
    <t>1.名称:2#织物风道
2.规格:SG1600-650/35000 PMS-8A/LG
3.其他: 包括根据图纸及规范要求完成该清单项目所需要的其他附属工作内容，并综合考虑其他完成本工作涉及的所有费用</t>
  </si>
  <si>
    <t>m</t>
  </si>
  <si>
    <t>030702008002</t>
  </si>
  <si>
    <t>1.名称:2#织物风道
2.规格:SG2600-650/35000PMS-8A/LG
3.其他: 包括根据图纸及规范要求完成该清单项目所需要的其他附属工作内容，并综合考虑其他完成本工作涉及的所有费用</t>
  </si>
  <si>
    <t>030809003041</t>
  </si>
  <si>
    <t>R717直通式截止阀</t>
  </si>
  <si>
    <t>1.名称:R717直通式截止阀
2.材质:钢制，焊接
3.型号、规格:DN250
4.其他: 包括根据图纸及规范要求完成该清单项目所需要的其他附属工作内容，并综合考虑其他完成本工作涉及的所有费用</t>
  </si>
  <si>
    <t>个</t>
  </si>
  <si>
    <t>030809003001</t>
  </si>
  <si>
    <t>1.名称:R717直通式截止阀
2.材质:钢制，焊接
3.型号、规格:DN200
4.其他: 包括根据图纸及规范要求完成该清单项目所需要的其他附属工作内容，并综合考虑其他完成本工作涉及的所有费用</t>
  </si>
  <si>
    <t>030809003042</t>
  </si>
  <si>
    <t>1.名称:R717直通式截止阀
2.材质:钢制，焊接
3.型号、规格:DN125
4.其他: 包括根据图纸及规范要求完成该清单项目所需要的其他附属工作内容，并综合考虑其他完成本工作涉及的所有费用</t>
  </si>
  <si>
    <t>030809003003</t>
  </si>
  <si>
    <t>1.名称:R717直通式截止阀
2.材质:钢制，焊接
3.型号、规格:DN100
4.其他: 包括根据图纸及规范要求完成该清单项目所需要的其他附属工作内容，并综合考虑其他完成本工作涉及的所有费用</t>
  </si>
  <si>
    <t>030809003004</t>
  </si>
  <si>
    <t>1.名称:R717直通式截止阀
2.材质:钢制，焊接
3.型号、规格:DN65
4.其他: 包括根据图纸及规范要求完成该清单项目所需要的其他附属工作内容，并综合考虑其他完成本工作涉及的所有费用</t>
  </si>
  <si>
    <t>030809003005</t>
  </si>
  <si>
    <t>1.名称:R717直通式截止阀
2.材质:钢制，焊接
3.型号、规格:DN40
4.其他: 包括根据图纸及规范要求完成该清单项目所需要的其他附属工作内容，并综合考虑其他完成本工作涉及的所有费用</t>
  </si>
  <si>
    <t>030809003006</t>
  </si>
  <si>
    <t>1.名称:R717直通式截止阀
2.材质:钢制，焊接
3.型号、规格:DN32
4.其他: 包括根据图纸及规范要求完成该清单项目所需要的其他附属工作内容，并综合考虑其他完成本工作涉及的所有费用</t>
  </si>
  <si>
    <t>030809003007</t>
  </si>
  <si>
    <t>1.名称:R717直通式截止阀
2.材质:钢制，焊接
3.型号、规格:DN25
4.其他: 包括根据图纸及规范要求完成该清单项目所需要的其他附属工作内容，并综合考虑其他完成本工作涉及的所有费用</t>
  </si>
  <si>
    <t>030809003008</t>
  </si>
  <si>
    <t>1.名称:R717直通式截止阀
2.材质:钢制，焊接
3.型号、规格:DN20
4.其他: 包括根据图纸及规范要求完成该清单项目所需要的其他附属工作内容，并综合考虑其他完成本工作涉及的所有费用</t>
  </si>
  <si>
    <t>030809003009</t>
  </si>
  <si>
    <t>1.名称:R717直通式截止阀
2.材质:钢制，焊接
3.型号、规格:DN10
4.其他: 包括根据图纸及规范要求完成该清单项目所需要的其他附属工作内容，并综合考虑其他完成本工作涉及的所有费用</t>
  </si>
  <si>
    <t>030809003010</t>
  </si>
  <si>
    <t>R717直角式截止阀</t>
  </si>
  <si>
    <t>1.名称:R717直角式截止阀
2.材质:钢制，焊接
3.型号、规格:DN150
4.其他: 包括根据图纸及规范要求完成该清单项目所需要的其他附属工作内容，并综合考虑其他完成本工作涉及的所有费用</t>
  </si>
  <si>
    <t>030809003040</t>
  </si>
  <si>
    <t>1.名称:R717直角式截止阀
2.材质:钢制，焊接
3.型号、规格:DN80
4.其他: 包括根据图纸及规范要求完成该清单项目所需要的其他附属工作内容，并综合考虑其他完成本工作涉及的所有费用</t>
  </si>
  <si>
    <t>030809003012</t>
  </si>
  <si>
    <t>1.名称:R717直角式截止阀
2.材质:钢制，焊接
3.型号、规格:DN40
4.其他: 包括根据图纸及规范要求完成该清单项目所需要的其他附属工作内容，并综合考虑其他完成本工作涉及的所有费用</t>
  </si>
  <si>
    <t>030809003039</t>
  </si>
  <si>
    <t>1.名称:R717直角式截止阀
2.材质:钢制，焊接
3.型号、规格:DN32
4.其他: 包括根据图纸及规范要求完成该清单项目所需要的其他附属工作内容，并综合考虑其他完成本工作涉及的所有费用</t>
  </si>
  <si>
    <t>030809003013</t>
  </si>
  <si>
    <t>1.名称:R717直角式截止阀
2.材质:钢制，焊接
3.型号、规格:DN20
4.其他: 包括根据图纸及规范要求完成该清单项目所需要的其他附属工作内容，并综合考虑其他完成本工作涉及的所有费用</t>
  </si>
  <si>
    <t>030809003045</t>
  </si>
  <si>
    <t>R717 截止止回阀</t>
  </si>
  <si>
    <t>1.名称:R717 截止止回阀
2.材质:钢制，焊接
3.型号、规格:SCA32
4.其他: 包括根据图纸及规范要求完成该清单项目所需要的其他附属工作内容，并综合考虑其他完成本工作涉及的所有费用</t>
  </si>
  <si>
    <t>030809003044</t>
  </si>
  <si>
    <t>1.名称:R717 截止止回阀
2.材质:钢制，焊接
3.型号、规格:SCA20
4.其他: 包括根据图纸及规范要求完成该清单项目所需要的其他附属工作内容，并综合考虑其他完成本工作涉及的所有费用</t>
  </si>
  <si>
    <t>030809003046</t>
  </si>
  <si>
    <t>1.名称:R717 截止止回阀
2.材质:钢制，焊接
3.型号、规格:SCA-X15
4.其他: 包括根据图纸及规范要求完成该清单项目所需要的其他附属工作内容，并综合考虑其他完成本工作涉及的所有费用</t>
  </si>
  <si>
    <t>030809003015</t>
  </si>
  <si>
    <t>R717电磁阀</t>
  </si>
  <si>
    <t>1.名称:R717电磁阀
2.材质:钢制，焊接
3.型号、规格:ICS80+EVM(NO)
4.其他: 包括根据图纸及规范要求完成该清单项目所需要的其他附属工作内容，并综合考虑其他完成本工作涉及的所有费用</t>
  </si>
  <si>
    <t>030809003016</t>
  </si>
  <si>
    <t>1.名称:R717电磁阀
2.材质:钢制，焊接
3.型号、规格:ICF20-2
4.其他: 包括根据图纸及规范要求完成该清单项目所需要的其他附属工作内容，并综合考虑其他完成本工作涉及的所有费用</t>
  </si>
  <si>
    <t>030809003043</t>
  </si>
  <si>
    <t>1.名称:R717电磁阀
2.材质:钢制，焊接
3.型号、规格:ICS20+EVM
4.其他: 包括根据图纸及规范要求完成该清单项目所需要的其他附属工作内容，并综合考虑其他完成本工作涉及的所有费用</t>
  </si>
  <si>
    <t>030113015001</t>
  </si>
  <si>
    <t>R717直通式过滤器</t>
  </si>
  <si>
    <t>1.名称:R717直通式过滤器
2.规格:FIA80-S
3.其他: 包括根据图纸及规范要求完成该清单项目所需要的其他附属工作内容，并综合考虑其他完成本工作涉及的所有费用</t>
  </si>
  <si>
    <t>030113015002</t>
  </si>
  <si>
    <t>1.名称:R717直通式过滤器
2.规格:FIA20-S
3.其他: 包括根据图纸及规范要求完成该清单项目所需要的其他附属工作内容，并综合考虑其他完成本工作涉及的所有费用</t>
  </si>
  <si>
    <t>030809003047</t>
  </si>
  <si>
    <t>R717浮球阀</t>
  </si>
  <si>
    <t>1.名称:R717浮球阀
2.材质:钢制，焊接
3.型号、规格:SV3
4.其他: 包括根据图纸及规范要求完成该清单项目所需要的其他附属工作内容，并综合考虑其他完成本工作涉及的所有费用</t>
  </si>
  <si>
    <t>030601005004</t>
  </si>
  <si>
    <t>R717电子液位计</t>
  </si>
  <si>
    <t>1.名称:R717电子液位计
2.规格:L=800
3.其他: 包括根据图纸及规范要求完成该清单项目所需要的其他附属工作内容，并综合考虑其他完成本工作涉及的所有费用</t>
  </si>
  <si>
    <t>030601005005</t>
  </si>
  <si>
    <t>1.名称:R717电子液位计
2.规格:L=2100
3.其他: 包括根据图纸及规范要求完成该清单项目所需要的其他附属工作内容，并综合考虑其他完成本工作涉及的所有费用</t>
  </si>
  <si>
    <t>030601005006</t>
  </si>
  <si>
    <t>R717浮球液位开关</t>
  </si>
  <si>
    <t>1.名称:R717浮球液位开关
2.型号:LLS4000
3.其他: 包括根据图纸及规范要求完成该清单项目所需要的其他附属工作内容，并综合考虑其他完成本工作涉及的所有费用</t>
  </si>
  <si>
    <t>030809003048</t>
  </si>
  <si>
    <t>R717检修针阀</t>
  </si>
  <si>
    <t>1.名称:R717检修针阀
2.材质:钢制，焊接
3.型号、规格:SNV
4.其他: 包括根据图纸及规范要求完成该清单项目所需要的其他附属工作内容，并综合考虑其他完成本工作涉及的所有费用</t>
  </si>
  <si>
    <t>030808005003</t>
  </si>
  <si>
    <t>R717双座安全阀</t>
  </si>
  <si>
    <t>1.名称:R717双座安全阀
2.型号、规格:1.85MPa
3.其他: 包括根据图纸及规范要求完成该清单项目所需要的其他附属工作内容，并综合考虑其他完成本工作涉及的所有费用</t>
  </si>
  <si>
    <t>030503006006</t>
  </si>
  <si>
    <t>R717压力传感器</t>
  </si>
  <si>
    <t>1.名称:R717压力传感器
2.规格:AKS33(-1~20bar)
3.其他: 包括根据图纸及规范要求完成该清单项目所需要的其他附属工作内容，并综合考虑其他完成本工作涉及的所有费用</t>
  </si>
  <si>
    <t>支</t>
  </si>
  <si>
    <t>030503006007</t>
  </si>
  <si>
    <t>R717液位传感器</t>
  </si>
  <si>
    <t>1.名称:R717液位传感器
2.类别:AKS4100U
3.其他: 包括根据图纸及规范要求完成该清单项目所需要的其他附属工作内容，并综合考虑其他完成本工作涉及的所有费用</t>
  </si>
  <si>
    <t>030601002003</t>
  </si>
  <si>
    <t>R717压力表</t>
  </si>
  <si>
    <t>1.名称:R717压力表
2.规格:-0.1~2.4MPa
3.其他: 包括根据图纸及规范要求完成该清单项目所需要的其他附属工作内容，并综合考虑其他完成本工作涉及的所有费用</t>
  </si>
  <si>
    <t>030503006011</t>
  </si>
  <si>
    <t>R717温度传感器</t>
  </si>
  <si>
    <t>1.名称:R717温度传感器
2.规格:AKS11
3.其他: 包括根据图纸及规范要求完成该清单项目所需要的其他附属工作内容，并综合考虑其他完成本工作涉及的所有费用</t>
  </si>
  <si>
    <t>030809003022</t>
  </si>
  <si>
    <t>R744直通式截止阀</t>
  </si>
  <si>
    <t>1.名称:R744直通式截止阀
2.材质:钢制，焊接
3.型号、规格:DN125
4.其他: 包括根据图纸及规范要求完成该清单项目所需要的其他附属工作内容，并综合考虑其他完成本工作涉及的所有费用</t>
  </si>
  <si>
    <t>030809003023</t>
  </si>
  <si>
    <t>1.名称:R744直通式截止阀
2.材质:钢制，焊接
3.型号、规格:DN100
4.其他: 包括根据图纸及规范要求完成该清单项目所需要的其他附属工作内容，并综合考虑其他完成本工作涉及的所有费用</t>
  </si>
  <si>
    <t>030809003024</t>
  </si>
  <si>
    <t>1.名称:R744直通式截止阀
2.材质:钢制，焊接
3.型号、规格:DN80
4.其他: 包括根据图纸及规范要求完成该清单项目所需要的其他附属工作内容，并综合考虑其他完成本工作涉及的所有费用</t>
  </si>
  <si>
    <t>030809003025</t>
  </si>
  <si>
    <t>1.名称:R744直通式截止阀
2.材质:钢制，焊接
3.型号、规格:DN65
4.其他: 包括根据图纸及规范要求完成该清单项目所需要的其他附属工作内容，并综合考虑其他完成本工作涉及的所有费用</t>
  </si>
  <si>
    <t>030809003026</t>
  </si>
  <si>
    <t>1.名称:R744直通式截止阀
2.材质:钢制，焊接
3.型号、规格:DN40
4.其他: 包括根据图纸及规范要求完成该清单项目所需要的其他附属工作内容，并综合考虑其他完成本工作涉及的所有费用</t>
  </si>
  <si>
    <t>030809003027</t>
  </si>
  <si>
    <t>1.名称:R744直通式截止阀
2.材质:钢制，焊接
3.型号、规格:DN32
4.其他: 包括根据图纸及规范要求完成该清单项目所需要的其他附属工作内容，并综合考虑其他完成本工作涉及的所有费用</t>
  </si>
  <si>
    <t>030809003028</t>
  </si>
  <si>
    <t>1.名称:R744直通式截止阀
2.材质:钢制，焊接
3.型号、规格:DN25
4.其他: 包括根据图纸及规范要求完成该清单项目所需要的其他附属工作内容，并综合考虑其他完成本工作涉及的所有费用</t>
  </si>
  <si>
    <t>030809003029</t>
  </si>
  <si>
    <t>1.名称:R744直通式截止阀
2.材质:钢制，焊接
3.型号、规格:DN20
4.其他: 包括根据图纸及规范要求完成该清单项目所需要的其他附属工作内容，并综合考虑其他完成本工作涉及的所有费用</t>
  </si>
  <si>
    <t>030809003030</t>
  </si>
  <si>
    <t>1.名称:R744直通式截止阀
2.材质:钢制，焊接
3.型号、规格:DN10
4.其他: 包括根据图纸及规范要求完成该清单项目所需要的其他附属工作内容，并综合考虑其他完成本工作涉及的所有费用</t>
  </si>
  <si>
    <t>030809003031</t>
  </si>
  <si>
    <t>R744直角式截止阀</t>
  </si>
  <si>
    <t>1.名称:R744直角式截止阀
2.材质:钢制，焊接
3.型号、规格:DN80
4.其他: 包括根据图纸及规范要求完成该清单项目所需要的其他附属工作内容，并综合考虑其他完成本工作涉及的所有费用</t>
  </si>
  <si>
    <t>030809003049</t>
  </si>
  <si>
    <t>1.名称:R744直角式截止阀
2.材质:钢制，焊接
3.型号、规格:DN40
4.其他: 包括根据图纸及规范要求完成该清单项目所需要的其他附属工作内容，并综合考虑其他完成本工作涉及的所有费用</t>
  </si>
  <si>
    <t>030809003032</t>
  </si>
  <si>
    <t>1.名称:R744直角式截止阀
2.材质:钢制，焊接
3.型号、规格:DN32
4.其他: 包括根据图纸及规范要求完成该清单项目所需要的其他附属工作内容，并综合考虑其他完成本工作涉及的所有费用</t>
  </si>
  <si>
    <t>030809003051</t>
  </si>
  <si>
    <t>R744电磁阀</t>
  </si>
  <si>
    <t>1.名称:R744电磁阀
2.材质:钢制，焊接
3.型号、规格:ICS1-25+EVM
4.其他: 包括根据图纸及规范要求完成该清单项目所需要的其他附属工作内容，并综合考虑其他完成本工作涉及的所有费用</t>
  </si>
  <si>
    <t>030809003052</t>
  </si>
  <si>
    <t>R744组合阀</t>
  </si>
  <si>
    <t>1.名称:R744组合阀
2.材质:钢制，焊接
3.型号、规格:ICF25-4-10RB
4.其他: 包括根据图纸及规范要求完成该清单项目所需要的其他附属工作内容，并综合考虑其他完成本工作涉及的所有费用</t>
  </si>
  <si>
    <t>030809003053</t>
  </si>
  <si>
    <t>1.名称:R744组合阀
2.材质:钢制，焊接
3.型号、规格:ICF20-4-10RB
4.其他: 包括根据图纸及规范要求完成该清单项目所需要的其他附属工作内容，并综合考虑其他完成本工作涉及的所有费用</t>
  </si>
  <si>
    <t>030809003033</t>
  </si>
  <si>
    <t>R744直通式节流阀</t>
  </si>
  <si>
    <t>1.名称:R744直通式节流阀
2.材质:钢制，焊接
3.型号、规格:REG20
4.其他: 包括根据图纸及规范要求完成该清单项目所需要的其他附属工作内容，并综合考虑其他完成本工作涉及的所有费用</t>
  </si>
  <si>
    <t>030113015005</t>
  </si>
  <si>
    <t>R744直通式干燥过滤器</t>
  </si>
  <si>
    <t>1.名称:R744直通式干燥过滤器
2.规格:DCR32-C-S
3.其他: 包括根据图纸及规范要求完成该清单项目所需要的其他附属工作内容，并综合考虑其他完成本工作涉及的所有费用</t>
  </si>
  <si>
    <t>030601002004</t>
  </si>
  <si>
    <t>R744压力表</t>
  </si>
  <si>
    <t>1.名称:R744压力表
2.规格:0~6.0MPa
3.其他: 包括根据图纸及规范要求完成该清单项目所需要的其他附属工作内容，并综合考虑其他完成本工作涉及的所有费用</t>
  </si>
  <si>
    <t>030808005004</t>
  </si>
  <si>
    <t>R744安全阀</t>
  </si>
  <si>
    <t>1.名称:R744安全阀
2.型号、规格:3.6MPa
3.其他: 包括根据图纸及规范要求完成该清单项目所需要的其他附属工作内容，并综合考虑其他完成本工作涉及的所有费用</t>
  </si>
  <si>
    <t>030809003059</t>
  </si>
  <si>
    <t>1.名称:R744电磁阀
2.材质:钢制，焊接
3.型号、规格:ICF20-2
4.其他: 包括根据图纸及规范要求完成该清单项目所需要的其他附属工作内容，并综合考虑其他完成本工作涉及的所有费用</t>
  </si>
  <si>
    <t>030503006008</t>
  </si>
  <si>
    <t>R744温度传感器</t>
  </si>
  <si>
    <t>1.名称:R744温度传感器
2.规格:AKS11
3.其他: 包括根据图纸及规范要求完成该清单项目所需要的其他附属工作内容，并综合考虑其他完成本工作涉及的所有费用</t>
  </si>
  <si>
    <t>030503006010</t>
  </si>
  <si>
    <t>R744压力传感器</t>
  </si>
  <si>
    <t>1.名称:R744压力传感器
2.规格:AKS3000(0~51bar)
3.其他: 包括根据图纸及规范要求完成该清单项目所需要的其他附属工作内容，并综合考虑其他完成本工作涉及的所有费用</t>
  </si>
  <si>
    <t>030503006009</t>
  </si>
  <si>
    <t>1.名称:R744压力传感器
2.规格:AKS3000(0~60bar)
3.其他: 包括根据图纸及规范要求完成该清单项目所需要的其他附属工作内容，并综合考虑其他完成本工作涉及的所有费用</t>
  </si>
  <si>
    <t>030113015006</t>
  </si>
  <si>
    <t>R744干燥过滤器</t>
  </si>
  <si>
    <t>1.名称:R744干燥过滤器
2.规格:DML 055s
3.其他: 包括根据图纸及规范要求完成该清单项目所需要的其他附属工作内容，并综合考虑其他完成本工作涉及的所有费用</t>
  </si>
  <si>
    <t>030809003054</t>
  </si>
  <si>
    <t>1.名称:R744电磁阀
2.材质:钢制，焊接
3.型号、规格:EVR10 v2
4.其他: 包括根据图纸及规范要求完成该清单项目所需要的其他附属工作内容，并综合考虑其他完成本工作涉及的所有费用</t>
  </si>
  <si>
    <t>030809003055</t>
  </si>
  <si>
    <t>R744热力膨胀阀</t>
  </si>
  <si>
    <t>1.名称:R744热力膨胀阀
2.材质:钢制，焊接
3.型号、规格:TES 5-2
4.其他: 包括根据图纸及规范要求完成该清单项目所需要的其他附属工作内容，并综合考虑其他完成本工作涉及的所有费用</t>
  </si>
  <si>
    <t>030809003056</t>
  </si>
  <si>
    <t>R744直通式双向流球阀</t>
  </si>
  <si>
    <t>1.名称:R744直通式双向流球阀
2.材质:钢制，焊接
3.型号、规格:GBC42s V2
4.其他: 包括根据图纸及规范要求完成该清单项目所需要的其他附属工作内容，并综合考虑其他完成本工作涉及的所有费用</t>
  </si>
  <si>
    <t>030809003057</t>
  </si>
  <si>
    <t>1.名称:R744直通式双向流球阀
2.材质:钢制，焊接
3.型号、规格:GBC22s V2
4.其他: 包括根据图纸及规范要求完成该清单项目所需要的其他附属工作内容，并综合考虑其他完成本工作涉及的所有费用</t>
  </si>
  <si>
    <t>030809003058</t>
  </si>
  <si>
    <t>1.名称:R744直通式双向流球阀
2.材质:钢制，焊接
3.型号、规格:GBC16s V2
4.其他: 包括根据图纸及规范要求完成该清单项目所需要的其他附属工作内容，并综合考虑其他完成本工作涉及的所有费用</t>
  </si>
  <si>
    <t>030802001001</t>
  </si>
  <si>
    <t>中压碳钢管</t>
  </si>
  <si>
    <t>1.材质:20#无缝钢管R717
2.规格:DN350*9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</si>
  <si>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030802001003</t>
  </si>
  <si>
    <t>1.材质:20#无缝钢管R717
2.规格:DN250*6.5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</si>
  <si>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030802001004</t>
  </si>
  <si>
    <t>1.材质:20#无缝钢管R717
2.规格:DN200*6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</si>
  <si>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030802001005</t>
  </si>
  <si>
    <t>1.材质:20#无缝钢管R717
2.规格:DN150*4.5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</si>
  <si>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030802001006</t>
  </si>
  <si>
    <t>1.材质:20#无缝钢管R717
2.规格:DN125*4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</si>
  <si>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030802001007</t>
  </si>
  <si>
    <t>1.材质:20#无缝钢管R717
2.规格:DN100*3.5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</si>
  <si>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030802001008</t>
  </si>
  <si>
    <t>1.材质:20#无缝钢管R717
2.规格:DN80*3.5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</si>
  <si>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030802001009</t>
  </si>
  <si>
    <t>1.材质:20#无缝钢管R717
2.规格:DN65*3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</si>
  <si>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030802001040</t>
  </si>
  <si>
    <t>1.材质:20#无缝钢管R717
2.规格:DN50*3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</si>
  <si>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030802001011</t>
  </si>
  <si>
    <t>1.材质:20#无缝钢管R717
2.规格:DN40*2.5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</si>
  <si>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030802001041</t>
  </si>
  <si>
    <t>1.材质:20#无缝钢管R717
2.规格:DN32*2.5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</si>
  <si>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030802001014</t>
  </si>
  <si>
    <t>1.材质:20#无缝钢管R717
2.规格:DN20*2.5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</si>
  <si>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030805001001</t>
  </si>
  <si>
    <t>中压20#对焊管件</t>
  </si>
  <si>
    <t>1.材质:R717
2.规格:DN350
3.焊接方法:氩电联焊
4.其他: 包括根据图纸及规范要求完成该清单项目所需要的其他附属工作内容，并综合考虑其他完成本工作涉及的所有费用</t>
  </si>
  <si>
    <t>030805001003</t>
  </si>
  <si>
    <t>1.材质:R717
2.规格:DN250
3.焊接方法:氩电联焊
4.其他: 包括根据图纸及规范要求完成该清单项目所需要的其他附属工作内容，并综合考虑其他完成本工作涉及的所有费用</t>
  </si>
  <si>
    <t>030805001004</t>
  </si>
  <si>
    <t>1.材质:R717
2.规格:DN200
3.焊接方法:氩电联焊
4.其他: 包括根据图纸及规范要求完成该清单项目所需要的其他附属工作内容，并综合考虑其他完成本工作涉及的所有费用</t>
  </si>
  <si>
    <t>030805001005</t>
  </si>
  <si>
    <t>1.材质:R717
2.规格:DN150
3.焊接方法:氩电联焊
4.其他: 包括根据图纸及规范要求完成该清单项目所需要的其他附属工作内容，并综合考虑其他完成本工作涉及的所有费用</t>
  </si>
  <si>
    <t>030805001006</t>
  </si>
  <si>
    <t>1.材质:R717
2.规格:DN125
3.焊接方法:氩电联焊
4.其他: 包括根据图纸及规范要求完成该清单项目所需要的其他附属工作内容，并综合考虑其他完成本工作涉及的所有费用</t>
  </si>
  <si>
    <t>030805001007</t>
  </si>
  <si>
    <t>1.材质:R717
2.规格:DN100
3.焊接方法:氩电联焊
4.其他: 包括根据图纸及规范要求完成该清单项目所需要的其他附属工作内容，并综合考虑其他完成本工作涉及的所有费用</t>
  </si>
  <si>
    <t>030805001008</t>
  </si>
  <si>
    <t>1.材质:R717
2.规格:DN80
3.焊接方法:氩电联焊
4.其他: 包括根据图纸及规范要求完成该清单项目所需要的其他附属工作内容，并综合考虑其他完成本工作涉及的所有费用</t>
  </si>
  <si>
    <t>030805001009</t>
  </si>
  <si>
    <t>1.材质:R717
2.规格:DN65
3.焊接方法:氩电联焊
4.其他: 包括根据图纸及规范要求完成该清单项目所需要的其他附属工作内容，并综合考虑其他完成本工作涉及的所有费用</t>
  </si>
  <si>
    <t>030805001040</t>
  </si>
  <si>
    <t>1.材质:R717
2.规格:DN50
3.焊接方法:氩电联焊
4.其他: 包括根据图纸及规范要求完成该清单项目所需要的其他附属工作内容，并综合考虑其他完成本工作涉及的所有费用</t>
  </si>
  <si>
    <t>030805001011</t>
  </si>
  <si>
    <t>1.材质:R717
2.规格:DN40
3.焊接方法:氩电联焊
4.其他: 包括根据图纸及规范要求完成该清单项目所需要的其他附属工作内容，并综合考虑其他完成本工作涉及的所有费用</t>
  </si>
  <si>
    <t>030805001012</t>
  </si>
  <si>
    <t>1.材质:R717
2.规格:DN32
3.焊接方法:氩电联焊
4.其他: 包括根据图纸及规范要求完成该清单项目所需要的其他附属工作内容，并综合考虑其他完成本工作涉及的所有费用</t>
  </si>
  <si>
    <t>030805001014</t>
  </si>
  <si>
    <t>1.材质:R717
2.规格:DN20
3.焊接方法:氩电联焊
4.其他: 包括根据图纸及规范要求完成该清单项目所需要的其他附属工作内容，并综合考虑其他完成本工作涉及的所有费用</t>
  </si>
  <si>
    <t>030802001042</t>
  </si>
  <si>
    <t>1.材质:20#无缝钢管R744
2.规格:DN200*9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</si>
  <si>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030802001034</t>
  </si>
  <si>
    <t>1.材质:20#无缝钢管R744
2.规格:DN150*7.5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</si>
  <si>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030802001017</t>
  </si>
  <si>
    <t>1.材质:20#无缝钢管R744
2.规格:DN125*6.5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</si>
  <si>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030802001043</t>
  </si>
  <si>
    <t>1.材质:20#无缝钢管R744
2.规格:DN100*6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</si>
  <si>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030802001019</t>
  </si>
  <si>
    <t>1.材质:20#无缝钢管R744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</si>
  <si>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030802001020</t>
  </si>
  <si>
    <t>1.材质:20#无缝钢管R744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</si>
  <si>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030802001022</t>
  </si>
  <si>
    <t>1.材质:20#无缝钢管R744
2.规格:DN40*4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</si>
  <si>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030802001023</t>
  </si>
  <si>
    <t>1.材质:20#无缝钢管R744
2.规格:DN32*3.5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</si>
  <si>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030802001044</t>
  </si>
  <si>
    <t>1.材质:20#无缝钢管R744
2.规格:DN25*3.5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</si>
  <si>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030802001045</t>
  </si>
  <si>
    <t>1.材质:20#无缝钢管R744
2.规格:DN20*3.5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</si>
  <si>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030805001041</t>
  </si>
  <si>
    <t>1.材质:R744
2.规格:DN200
3.焊接方法:氩电联焊
4.其他: 包括根据图纸及规范要求完成该清单项目所需要的其他附属工作内容，并综合考虑其他完成本工作涉及的所有费用</t>
  </si>
  <si>
    <t>030805001034</t>
  </si>
  <si>
    <t>1.材质:R744
2.规格:DN150
3.焊接方法:氩电联焊
4.其他: 包括根据图纸及规范要求完成该清单项目所需要的其他附属工作内容，并综合考虑其他完成本工作涉及的所有费用</t>
  </si>
  <si>
    <t>030805001042</t>
  </si>
  <si>
    <t>1.材质:R744
2.规格:DN125
3.焊接方法:氩电联焊
4.其他: 包括根据图纸及规范要求完成该清单项目所需要的其他附属工作内容，并综合考虑其他完成本工作涉及的所有费用</t>
  </si>
  <si>
    <t>030805001043</t>
  </si>
  <si>
    <t>1.材质:R744
2.规格:DN100
3.焊接方法:氩电联焊
4.其他: 包括根据图纸及规范要求完成该清单项目所需要的其他附属工作内容，并综合考虑其他完成本工作涉及的所有费用</t>
  </si>
  <si>
    <t>030805001019</t>
  </si>
  <si>
    <t>1.材质:R744
2.规格:DN80
3.焊接方法:氩电联焊
4.其他: 包括根据图纸及规范要求完成该清单项目所需要的其他附属工作内容，并综合考虑其他完成本工作涉及的所有费用</t>
  </si>
  <si>
    <t>030805001044</t>
  </si>
  <si>
    <t>1.材质:R744
2.规格:DN65
3.焊接方法:氩电联焊
4.其他: 包括根据图纸及规范要求完成该清单项目所需要的其他附属工作内容，并综合考虑其他完成本工作涉及的所有费用</t>
  </si>
  <si>
    <t>030805001045</t>
  </si>
  <si>
    <t>1.材质:R744
2.规格:DN40
3.焊接方法:氩电联焊
4.其他: 包括根据图纸及规范要求完成该清单项目所需要的其他附属工作内容，并综合考虑其他完成本工作涉及的所有费用</t>
  </si>
  <si>
    <t>030805001046</t>
  </si>
  <si>
    <t>1.材质:R744
2.规格:DN32
3.焊接方法:氩电联焊
4.其他: 包括根据图纸及规范要求完成该清单项目所需要的其他附属工作内容，并综合考虑其他完成本工作涉及的所有费用</t>
  </si>
  <si>
    <t>030805001047</t>
  </si>
  <si>
    <t>1.材质:R744
2.规格:DN25
3.焊接方法:氩电联焊
4.其他: 包括根据图纸及规范要求完成该清单项目所需要的其他附属工作内容，并综合考虑其他完成本工作涉及的所有费用</t>
  </si>
  <si>
    <t>030805001048</t>
  </si>
  <si>
    <t>1.材质:R744
2.规格:DN20
3.焊接方法:氩电联焊
4.其他: 包括根据图纸及规范要求完成该清单项目所需要的其他附属工作内容，并综合考虑其他完成本工作涉及的所有费用</t>
  </si>
  <si>
    <t>030802001027</t>
  </si>
  <si>
    <t>1.材质:16MnDG无缝钢管 R744
2.规格:DN125*6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</si>
  <si>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030802001028</t>
  </si>
  <si>
    <t>1.材质:16MnDG无缝钢管 R744
2.规格:DN100*5.5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</si>
  <si>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030802001029</t>
  </si>
  <si>
    <t>1.材质:16MnDG无缝钢管 R744
2.规格:DN80*5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</si>
  <si>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030802001030</t>
  </si>
  <si>
    <t>1.材质:16MnDG无缝钢管 R744
2.规格:DN65*4.5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</si>
  <si>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030802001037</t>
  </si>
  <si>
    <t>1.材质:16MnDG无缝钢管 R744
2.规格:DN50*4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</si>
  <si>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030802001038</t>
  </si>
  <si>
    <t>1.材质:16MnDG无缝钢管 R744
2.规格:DN40*3.5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</si>
  <si>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030802001031</t>
  </si>
  <si>
    <t>1.材质:16MnDG无缝钢管 R744
2.规格:DN32*3.5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</si>
  <si>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030802001032</t>
  </si>
  <si>
    <t>1.材质:16MnDG无缝钢管 R744
2.规格:DN25*3
3.连接形式、焊接方法:氩电联焊
4.压力试验、吹扫与清洗设计要求:酸洗、空气吹扫、气压试验、密性试验
5.其他: 包括根据图纸及规范要求完成该清单项目所需要的其他附属工作内容，并综合考虑其他完成本工作涉及的所有费用</t>
  </si>
  <si>
    <t>030805001027</t>
  </si>
  <si>
    <t>中压16MnDG对焊管件</t>
  </si>
  <si>
    <t>030805001028</t>
  </si>
  <si>
    <t>030805001029</t>
  </si>
  <si>
    <t>030805001030</t>
  </si>
  <si>
    <t>1.材质:R744
2.规格:DN65
3.焊接方法:氩电联焊</t>
  </si>
  <si>
    <t>030805001037</t>
  </si>
  <si>
    <t>1.材质:R744
2.规格:DN50
3.焊接方法:氩电联焊</t>
  </si>
  <si>
    <t>030805001038</t>
  </si>
  <si>
    <t>030805001031</t>
  </si>
  <si>
    <t>030805001032</t>
  </si>
  <si>
    <t>031001004001</t>
  </si>
  <si>
    <t>铜管</t>
  </si>
  <si>
    <t>1.材质:紫铜管
2.规格:D42
3.厚度:2.0mm
4.满足图纸所需要求
5.其他: 包括根据图纸及规范要求完成该清单项目所需要的其他附属工作内容，并综合考虑其他完成本工作涉及的所有费用</t>
  </si>
  <si>
    <t>031001004002</t>
  </si>
  <si>
    <t>1.材质:紫铜管
2.规格:D22
3.厚度:2.0mm
4.满足图纸所需要求
5.其他: 包括根据图纸及规范要求完成该清单项目所需要的其他附属工作内容，并综合考虑其他完成本工作涉及的所有费用</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</si>
  <si>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</si>
  <si>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</si>
  <si>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</si>
  <si>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m2</t>
  </si>
  <si>
    <t>031208007001</t>
  </si>
  <si>
    <t>设备保温保护外壳</t>
  </si>
  <si>
    <t>1.材料:铝合金板
2.厚度:0.8
3.其他: 包括根据图纸及规范要求完成该清单项目所需要的其他附属工作内容，并综合考虑其他完成本工作涉及的所有费用</t>
  </si>
  <si>
    <t>031208007002</t>
  </si>
  <si>
    <t>管道保温保护外壳</t>
  </si>
  <si>
    <t>1.材料:铝合金板
2.厚度:0.6
3.其他: 包括根据图纸及规范要求完成该清单项目所需要的其他附属工作内容，并综合考虑其他完成本工作涉及的所有费用</t>
  </si>
  <si>
    <t>031202002001</t>
  </si>
  <si>
    <t>防腐垫木</t>
  </si>
  <si>
    <t>1.名称:防腐垫木
2.其他: 包括根据图纸及规范要求完成该清单项目所需要的其他附属工作内容，并综合考虑其他完成本工作涉及的所有费用</t>
  </si>
  <si>
    <t>031002001001</t>
  </si>
  <si>
    <t>管道支、吊架，检修操作平台制作安装、防腐、刷漆</t>
  </si>
  <si>
    <t>1.材质:型钢综合
2.除锈刷油:除轻锈，刷红丹防锈漆2遍，调和漆2遍
3.其他: 包括根据图纸及规范要求完成该清单项目所需要的其他附属工作内容，并综合考虑其他完成本工作涉及的所有费用</t>
  </si>
  <si>
    <t>kg</t>
  </si>
  <si>
    <t>031208001001</t>
  </si>
  <si>
    <t>聚氨泡塑保温层</t>
  </si>
  <si>
    <t>1.绝热材料品种:聚氨泡塑保温层
2.其他: 包括根据图纸及规范要求完成该清单项目所需要的其他附属工作内容，并综合考虑其他完成本工作涉及的所有费用</t>
  </si>
  <si>
    <t>m3</t>
  </si>
  <si>
    <t>031208007003</t>
  </si>
  <si>
    <t>管道保温防潮层</t>
  </si>
  <si>
    <t>1.材料:管道保温防潮层
2.其他: 包括根据图纸及规范要求完成该清单项目所需要的其他附属工作内容，并综合考虑其他完成本工作涉及的所有费用</t>
  </si>
  <si>
    <t>030310001001</t>
  </si>
  <si>
    <t>射线探伤</t>
  </si>
  <si>
    <t>1.名称:射线探伤
2.其他: 包括根据图纸及规范要求完成该清单项目所需要的其他附属工作内容，并综合考虑其他完成本工作涉及的所有费用</t>
  </si>
  <si>
    <t>张</t>
  </si>
  <si>
    <t>030113011003</t>
  </si>
  <si>
    <t>制冷剂（R717）</t>
  </si>
  <si>
    <t>1.名称:制冷剂（R717）
2.其他: 包括根据图纸及规范要求完成该清单项目所需要的其他附属工作内容，并综合考虑其他完成本工作涉及的所有费用</t>
  </si>
  <si>
    <t>030113011004</t>
  </si>
  <si>
    <t>制冷剂（R744）</t>
  </si>
  <si>
    <t>1.名称:制冷剂（R744）
2.其他: 包括根据图纸及规范要求完成该清单项目所需要的其他附属工作内容，并综合考虑其他完成本工作涉及的所有费用</t>
  </si>
  <si>
    <t>030113011005</t>
  </si>
  <si>
    <t>冷冻油（R717）配套</t>
  </si>
  <si>
    <t>1.名称:冷冻油（R717）配套
2.其他: 包括根据图纸及规范要求完成该清单项目所需要的其他附属工作内容，并综合考虑其他完成本工作涉及的所有费用</t>
  </si>
  <si>
    <t>升</t>
  </si>
  <si>
    <t>030113011006</t>
  </si>
  <si>
    <t>冷冻油（R744）配套</t>
  </si>
  <si>
    <t>1.名称:冷冻油（R744）配套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</si>
  <si>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</si>
  <si>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</si>
  <si>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</si>
  <si>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</si>
  <si>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</si>
  <si>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</si>
  <si>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</si>
  <si>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</si>
  <si>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</si>
  <si>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</si>
  <si>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</si>
  <si>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</si>
  <si>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</si>
  <si>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</si>
  <si>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</si>
  <si>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</si>
  <si>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</si>
  <si>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</si>
  <si>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</si>
  <si>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</si>
  <si>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</si>
  <si>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</si>
  <si>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</si>
  <si>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</si>
  <si>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</si>
  <si>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</si>
  <si>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</si>
  <si>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</si>
  <si>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</si>
  <si>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</si>
  <si>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</si>
  <si>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</si>
  <si>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</si>
  <si>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</si>
  <si>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</si>
  <si>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</si>
  <si>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</si>
  <si>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</si>
  <si>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</si>
  <si>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</si>
  <si>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</si>
  <si>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</si>
  <si>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</si>
  <si>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</si>
  <si>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</si>
  <si>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</si>
  <si>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</si>
  <si>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</si>
  <si>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</si>
  <si>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</si>
  <si>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</si>
  <si>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</si>
  <si>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</si>
  <si>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</si>
  <si>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</si>
  <si>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</si>
  <si>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</si>
  <si>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</si>
  <si>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</si>
  <si>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</si>
  <si>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</si>
  <si>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</si>
  <si>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</si>
  <si>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</si>
  <si>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</si>
  <si>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</si>
  <si>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</si>
  <si>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</si>
  <si>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</si>
  <si>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</si>
  <si>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</si>
  <si>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402551.17</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</si>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</sst>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2" fillId="2" borderId="11" xfId="49" applyNumberFormat="1" applyFont="1" applyFill="1" applyBorder="1" applyAlignment="1">
      <alignment horizontal="right"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8"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8"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8"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176" fontId="2" fillId="2" borderId="12" xfId="49" applyNumberFormat="1" applyFont="1" applyFill="1" applyBorder="1" applyAlignment="1">
      <alignment horizontal="right" vertical="center" wrapText="1"/>
    </xf>
    <xf numFmtId="0" fontId="2" fillId="2" borderId="4"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5486341.02</v>
      </c>
      <c r="D4" s="11"/>
      <c r="E4" s="11"/>
      <c r="F4" s="11">
        <f>F5</f>
        <v>0</v>
      </c>
      <c r="G4" s="11"/>
      <c r="H4" s="11"/>
      <c r="I4" s="18"/>
    </row>
    <row r="5" ht="18" customHeight="1" spans="1:9">
      <c r="A5" s="9" t="s">
        <v>11</v>
      </c>
      <c r="B5" s="10" t="s">
        <v>12</v>
      </c>
      <c r="C5" s="11">
        <v>5486341.02</v>
      </c>
      <c r="D5" s="11"/>
      <c r="E5" s="11"/>
      <c r="F5" s="11">
        <f>'表-08 分部分项工程和单价措施项目清单与计价表'!I4</f>
        <v>0</v>
      </c>
      <c r="G5" s="11"/>
      <c r="H5" s="11"/>
      <c r="I5" s="18"/>
    </row>
    <row r="6" ht="18" customHeight="1" spans="1:9">
      <c r="A6" s="9" t="s">
        <v>13</v>
      </c>
      <c r="B6" s="10" t="s">
        <v>14</v>
      </c>
      <c r="C6" s="11">
        <v>548521.01</v>
      </c>
      <c r="D6" s="11"/>
      <c r="E6" s="11"/>
      <c r="F6" s="11">
        <f>SUM(F7:H8)</f>
        <v>458693.46</v>
      </c>
      <c r="G6" s="11"/>
      <c r="H6" s="11"/>
      <c r="I6" s="18"/>
    </row>
    <row r="7" ht="18" customHeight="1" spans="1:9">
      <c r="A7" s="9" t="s">
        <v>15</v>
      </c>
      <c r="B7" s="10" t="s">
        <v>16</v>
      </c>
      <c r="C7" s="11">
        <v>458693.46</v>
      </c>
      <c r="D7" s="11"/>
      <c r="E7" s="11"/>
      <c r="F7" s="11">
        <f>C7</f>
        <v>458693.46</v>
      </c>
      <c r="G7" s="11"/>
      <c r="H7" s="11"/>
      <c r="I7" s="18"/>
    </row>
    <row r="8" ht="18" customHeight="1" spans="1:9">
      <c r="A8" s="9" t="s">
        <v>17</v>
      </c>
      <c r="B8" s="10" t="s">
        <v>18</v>
      </c>
      <c r="C8" s="11">
        <v>89827.55</v>
      </c>
      <c r="D8" s="11"/>
      <c r="E8" s="11"/>
      <c r="F8" s="11">
        <f>'表-08 分部分项工程和单价措施项目清单与计价表'!I164+'表-11 总价措施项目清单与计价表'!H47-'表-11 总价措施项目清单与计价表'!H4</f>
        <v>0</v>
      </c>
      <c r="G8" s="11"/>
      <c r="H8" s="11"/>
      <c r="I8" s="18"/>
    </row>
    <row r="9" ht="18" customHeight="1" spans="1:9">
      <c r="A9" s="9" t="s">
        <v>19</v>
      </c>
      <c r="B9" s="10" t="s">
        <v>20</v>
      </c>
      <c r="C9" s="11">
        <v>402551.17</v>
      </c>
      <c r="D9" s="11"/>
      <c r="E9" s="11"/>
      <c r="F9" s="11">
        <f>SUM(F10:H19)</f>
        <v>274317.05</v>
      </c>
      <c r="G9" s="11"/>
      <c r="H9" s="11"/>
      <c r="I9" s="18" t="s">
        <v>21</v>
      </c>
    </row>
    <row r="10" ht="18" customHeight="1" spans="1:9">
      <c r="A10" s="9" t="s">
        <v>22</v>
      </c>
      <c r="B10" s="10" t="s">
        <v>23</v>
      </c>
      <c r="C10" s="11">
        <v>274317.05</v>
      </c>
      <c r="D10" s="11"/>
      <c r="E10" s="11"/>
      <c r="F10" s="61">
        <f>C10</f>
        <v>274317.05</v>
      </c>
      <c r="G10" s="11"/>
      <c r="H10" s="11"/>
      <c r="I10" s="18"/>
    </row>
    <row r="11" ht="18" customHeight="1" spans="1:9">
      <c r="A11" s="9" t="s">
        <v>24</v>
      </c>
      <c r="B11" s="10" t="s">
        <v>25</v>
      </c>
      <c r="C11" s="11"/>
      <c r="D11" s="11"/>
      <c r="E11" s="11"/>
      <c r="F11" s="11">
        <f>'表-12 其他项目清单与计价汇总表'!E6</f>
        <v>0</v>
      </c>
      <c r="G11" s="11"/>
      <c r="H11" s="11"/>
      <c r="I11" s="18"/>
    </row>
    <row r="12" ht="18" customHeight="1" spans="1:9">
      <c r="A12" s="9" t="s">
        <v>26</v>
      </c>
      <c r="B12" s="10" t="s">
        <v>27</v>
      </c>
      <c r="C12" s="11"/>
      <c r="D12" s="11"/>
      <c r="E12" s="11"/>
      <c r="F12" s="11">
        <f>'表-12 其他项目清单与计价汇总表'!E9</f>
        <v>0</v>
      </c>
      <c r="G12" s="11"/>
      <c r="H12" s="11"/>
      <c r="I12" s="18"/>
    </row>
    <row r="13" ht="18" customHeight="1" spans="1:9">
      <c r="A13" s="9" t="s">
        <v>28</v>
      </c>
      <c r="B13" s="10" t="s">
        <v>29</v>
      </c>
      <c r="C13" s="11"/>
      <c r="D13" s="11"/>
      <c r="E13" s="11"/>
      <c r="F13" s="11">
        <f>'表-12 其他项目清单与计价汇总表'!E10</f>
        <v>0</v>
      </c>
      <c r="G13" s="11"/>
      <c r="H13" s="11"/>
      <c r="I13" s="18"/>
    </row>
    <row r="14" ht="18" customHeight="1" spans="1:9">
      <c r="A14" s="9" t="s">
        <v>30</v>
      </c>
      <c r="B14" s="10" t="s">
        <v>31</v>
      </c>
      <c r="C14" s="11">
        <v>128234.12</v>
      </c>
      <c r="D14" s="11"/>
      <c r="E14" s="11"/>
      <c r="F14" s="11">
        <f>'表-12 其他项目清单与计价汇总表'!E11</f>
        <v>0</v>
      </c>
      <c r="G14" s="11"/>
      <c r="H14" s="11"/>
      <c r="I14" s="18"/>
    </row>
    <row r="15" ht="18" customHeight="1" spans="1:9">
      <c r="A15" s="9" t="s">
        <v>32</v>
      </c>
      <c r="B15" s="10" t="s">
        <v>33</v>
      </c>
      <c r="C15" s="11"/>
      <c r="D15" s="11"/>
      <c r="E15" s="11"/>
      <c r="F15" s="11">
        <f>'表-12 其他项目清单与计价汇总表'!E12</f>
        <v>0</v>
      </c>
      <c r="G15" s="11"/>
      <c r="H15" s="11"/>
      <c r="I15" s="18"/>
    </row>
    <row r="16" ht="18" customHeight="1" spans="1:9">
      <c r="A16" s="9" t="s">
        <v>34</v>
      </c>
      <c r="B16" s="10" t="s">
        <v>35</v>
      </c>
      <c r="C16" s="11"/>
      <c r="D16" s="11"/>
      <c r="E16" s="11"/>
      <c r="F16" s="11">
        <f>'表-12 其他项目清单与计价汇总表'!E13</f>
        <v>0</v>
      </c>
      <c r="G16" s="11"/>
      <c r="H16" s="11"/>
      <c r="I16" s="18"/>
    </row>
    <row r="17" ht="18" customHeight="1" spans="1:9">
      <c r="A17" s="9" t="s">
        <v>36</v>
      </c>
      <c r="B17" s="10" t="s">
        <v>37</v>
      </c>
      <c r="C17" s="11"/>
      <c r="D17" s="11"/>
      <c r="E17" s="11"/>
      <c r="F17" s="11">
        <f>'表-12 其他项目清单与计价汇总表'!E15</f>
        <v>0</v>
      </c>
      <c r="G17" s="11"/>
      <c r="H17" s="11"/>
      <c r="I17" s="18"/>
    </row>
    <row r="18" ht="18" customHeight="1" spans="1:9">
      <c r="A18" s="9" t="s">
        <v>38</v>
      </c>
      <c r="B18" s="10" t="s">
        <v>39</v>
      </c>
      <c r="C18" s="11"/>
      <c r="D18" s="11"/>
      <c r="E18" s="11"/>
      <c r="F18" s="11">
        <f>'表-12 其他项目清单与计价汇总表'!E14</f>
        <v>0</v>
      </c>
      <c r="G18" s="11"/>
      <c r="H18" s="11"/>
      <c r="I18" s="18"/>
    </row>
    <row r="19" ht="18" customHeight="1" spans="1:9">
      <c r="A19" s="9" t="s">
        <v>40</v>
      </c>
      <c r="B19" s="10" t="s">
        <v>41</v>
      </c>
      <c r="C19" s="11"/>
      <c r="D19" s="11"/>
      <c r="E19" s="11"/>
      <c r="F19" s="11">
        <f>'表-12 其他项目清单与计价汇总表'!E16</f>
        <v>0</v>
      </c>
      <c r="G19" s="11"/>
      <c r="H19" s="11"/>
      <c r="I19" s="18"/>
    </row>
    <row r="20" ht="18" customHeight="1" spans="1:9">
      <c r="A20" s="9" t="s">
        <v>42</v>
      </c>
      <c r="B20" s="10" t="s">
        <v>43</v>
      </c>
      <c r="C20" s="11">
        <v>6437413.2</v>
      </c>
      <c r="D20" s="11"/>
      <c r="E20" s="11"/>
      <c r="F20" s="11">
        <f>+F4+F6+F9</f>
        <v>733010.51</v>
      </c>
      <c r="G20" s="11"/>
      <c r="H20" s="11"/>
      <c r="I20" s="18"/>
    </row>
    <row r="21" ht="18" customHeight="1" spans="1:9">
      <c r="A21" s="9" t="s">
        <v>44</v>
      </c>
      <c r="B21" s="10" t="s">
        <v>45</v>
      </c>
      <c r="C21" s="11">
        <v>579367.19</v>
      </c>
      <c r="D21" s="11"/>
      <c r="E21" s="11"/>
      <c r="F21" s="11">
        <f>'表-13 规费、税金项目清单与计价表'!J35</f>
        <v>0</v>
      </c>
      <c r="G21" s="11"/>
      <c r="H21" s="11"/>
      <c r="I21" s="18" t="s">
        <v>21</v>
      </c>
    </row>
    <row r="22" ht="18" customHeight="1" spans="1:9">
      <c r="A22" s="9" t="s">
        <v>46</v>
      </c>
      <c r="B22" s="10" t="s">
        <v>47</v>
      </c>
      <c r="C22" s="11">
        <v>7016780.39</v>
      </c>
      <c r="D22" s="11"/>
      <c r="E22" s="11"/>
      <c r="F22" s="11">
        <f>+F20+F21</f>
        <v>733010.51</v>
      </c>
      <c r="G22" s="11"/>
      <c r="H22" s="11"/>
      <c r="I22" s="18"/>
    </row>
    <row r="23" ht="18" customHeight="1" spans="1:9">
      <c r="A23" s="9"/>
      <c r="B23" s="10"/>
      <c r="C23" s="11"/>
      <c r="D23" s="11"/>
      <c r="E23" s="11"/>
      <c r="F23" s="11"/>
      <c r="G23" s="11"/>
      <c r="H23" s="11"/>
      <c r="I23" s="18"/>
    </row>
    <row r="24" ht="18" customHeight="1" spans="1:9">
      <c r="A24" s="9"/>
      <c r="B24" s="10"/>
      <c r="C24" s="11"/>
      <c r="D24" s="11"/>
      <c r="E24" s="11"/>
      <c r="F24" s="11"/>
      <c r="G24" s="11"/>
      <c r="H24" s="11"/>
      <c r="I24" s="18"/>
    </row>
    <row r="25" ht="18" customHeight="1" spans="1:9">
      <c r="A25" s="9"/>
      <c r="B25" s="10"/>
      <c r="C25" s="11"/>
      <c r="D25" s="11"/>
      <c r="E25" s="11"/>
      <c r="F25" s="11"/>
      <c r="G25" s="11"/>
      <c r="H25" s="11"/>
      <c r="I25" s="18"/>
    </row>
    <row r="26" ht="18" customHeight="1" spans="1:9">
      <c r="A26" s="9"/>
      <c r="B26" s="10"/>
      <c r="C26" s="11"/>
      <c r="D26" s="11"/>
      <c r="E26" s="11"/>
      <c r="F26" s="11"/>
      <c r="G26" s="11"/>
      <c r="H26" s="11"/>
      <c r="I26" s="18"/>
    </row>
    <row r="27" ht="18" customHeight="1" spans="1:9">
      <c r="A27" s="9"/>
      <c r="B27" s="10"/>
      <c r="C27" s="11"/>
      <c r="D27" s="11"/>
      <c r="E27" s="11"/>
      <c r="F27" s="11"/>
      <c r="G27" s="11"/>
      <c r="H27" s="11"/>
      <c r="I27" s="18"/>
    </row>
    <row r="28" ht="18" customHeight="1" spans="1:9">
      <c r="A28" s="9"/>
      <c r="B28" s="10"/>
      <c r="C28" s="11"/>
      <c r="D28" s="11"/>
      <c r="E28" s="11"/>
      <c r="F28" s="11"/>
      <c r="G28" s="11"/>
      <c r="H28" s="11"/>
      <c r="I28" s="18"/>
    </row>
    <row r="29" ht="18" customHeight="1" spans="1:9">
      <c r="A29" s="9"/>
      <c r="B29" s="10"/>
      <c r="C29" s="11"/>
      <c r="D29" s="11"/>
      <c r="E29" s="11"/>
      <c r="F29" s="11"/>
      <c r="G29" s="11"/>
      <c r="H29" s="11"/>
      <c r="I29" s="18"/>
    </row>
    <row r="30" ht="18" customHeight="1" spans="1:9">
      <c r="A30" s="9"/>
      <c r="B30" s="10"/>
      <c r="C30" s="11"/>
      <c r="D30" s="11"/>
      <c r="E30" s="11"/>
      <c r="F30" s="11"/>
      <c r="G30" s="11"/>
      <c r="H30" s="11"/>
      <c r="I30" s="18"/>
    </row>
    <row r="31" ht="18" customHeight="1" spans="1:9">
      <c r="A31" s="9"/>
      <c r="B31" s="10"/>
      <c r="C31" s="11"/>
      <c r="D31" s="11"/>
      <c r="E31" s="11"/>
      <c r="F31" s="11"/>
      <c r="G31" s="11"/>
      <c r="H31" s="11"/>
      <c r="I31" s="18"/>
    </row>
    <row r="32" ht="18" customHeight="1" spans="1:9">
      <c r="A32" s="9"/>
      <c r="B32" s="10"/>
      <c r="C32" s="11"/>
      <c r="D32" s="11"/>
      <c r="E32" s="11"/>
      <c r="F32" s="11"/>
      <c r="G32" s="11"/>
      <c r="H32" s="11"/>
      <c r="I32" s="18"/>
    </row>
    <row r="33" ht="18" customHeight="1" spans="1:9">
      <c r="A33" s="9"/>
      <c r="B33" s="10"/>
      <c r="C33" s="11"/>
      <c r="D33" s="11"/>
      <c r="E33" s="11"/>
      <c r="F33" s="11"/>
      <c r="G33" s="11"/>
      <c r="H33" s="11"/>
      <c r="I33" s="18"/>
    </row>
    <row r="34" ht="18" customHeight="1" spans="1:9">
      <c r="A34" s="9"/>
      <c r="B34" s="10"/>
      <c r="C34" s="11"/>
      <c r="D34" s="11"/>
      <c r="E34" s="11"/>
      <c r="F34" s="11"/>
      <c r="G34" s="11"/>
      <c r="H34" s="11"/>
      <c r="I34" s="18"/>
    </row>
    <row r="35" ht="18" customHeight="1" spans="1:9">
      <c r="A35" s="54" t="s">
        <v>48</v>
      </c>
      <c r="B35" s="55"/>
      <c r="C35" s="48" t="s">
        <v>49</v>
      </c>
      <c r="D35" s="48"/>
      <c r="E35" s="48"/>
      <c r="F35" s="48">
        <f>F22</f>
        <v>733010.51</v>
      </c>
      <c r="G35" s="48"/>
      <c r="H35" s="48"/>
      <c r="I35" s="60"/>
    </row>
    <row r="36" ht="18" customHeight="1" spans="1:9">
      <c r="A36" s="62" t="s">
        <v>50</v>
      </c>
      <c r="B36" s="62"/>
      <c r="C36" s="62"/>
      <c r="D36" s="62"/>
      <c r="E36" s="62"/>
      <c r="F36" s="62"/>
      <c r="G36" s="62"/>
      <c r="H36" s="62"/>
      <c r="I36" s="62"/>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7"/>
  <sheetViews>
    <sheetView showGridLines="0" topLeftCell="A157" workbookViewId="0">
      <selection activeCell="I167" sqref="I167"/>
    </sheetView>
  </sheetViews>
  <sheetFormatPr defaultColWidth="9" defaultRowHeight="12"/>
  <cols>
    <col min="1" max="1" width="8.33333333333333"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s>
  <sheetData>
    <row r="1" ht="41.25" customHeight="1" spans="1:9">
      <c r="A1" s="28" t="s">
        <v>4</v>
      </c>
      <c r="B1" s="8" t="s">
        <v>52</v>
      </c>
      <c r="C1" s="8" t="s">
        <v>53</v>
      </c>
      <c r="D1" s="8" t="s">
        <v>54</v>
      </c>
      <c r="E1" s="8" t="s">
        <v>55</v>
      </c>
      <c r="F1" s="8" t="s">
        <v>56</v>
      </c>
      <c r="G1" s="8" t="s">
        <v>57</v>
      </c>
      <c r="H1" s="8" t="s">
        <v>58</v>
      </c>
      <c r="I1" s="17" t="s">
        <v>59</v>
      </c>
    </row>
    <row r="2" ht="28.5" customHeight="1" spans="1:9">
      <c r="A2" s="31"/>
      <c r="B2" s="53"/>
      <c r="C2" s="53"/>
      <c r="D2" s="53"/>
      <c r="E2" s="53"/>
      <c r="F2" s="53"/>
      <c r="G2" s="53"/>
      <c r="H2" s="53"/>
      <c r="I2" s="57"/>
    </row>
    <row r="3" ht="28.5" customHeight="1" spans="1:9">
      <c r="A3" s="31"/>
      <c r="B3" s="53"/>
      <c r="C3" s="53"/>
      <c r="D3" s="53"/>
      <c r="E3" s="53"/>
      <c r="F3" s="53"/>
      <c r="G3" s="53"/>
      <c r="H3" s="53"/>
      <c r="I3" s="57"/>
    </row>
    <row r="4" ht="18" customHeight="1" spans="1:9">
      <c r="A4" s="31"/>
      <c r="B4" s="10"/>
      <c r="C4" s="10" t="s">
        <v>12</v>
      </c>
      <c r="D4" s="10"/>
      <c r="E4" s="10"/>
      <c r="F4" s="11"/>
      <c r="G4" s="11"/>
      <c r="H4" s="11"/>
      <c r="I4" s="18">
        <f>SUM(I5:I163)</f>
        <v>0</v>
      </c>
    </row>
    <row r="5" ht="156" customHeight="1" spans="1:9">
      <c r="A5" s="31">
        <v>1</v>
      </c>
      <c r="B5" s="10" t="s">
        <v>60</v>
      </c>
      <c r="C5" s="10" t="s">
        <v>61</v>
      </c>
      <c r="D5" s="10" t="s">
        <v>62</v>
      </c>
      <c r="E5" s="53" t="s">
        <v>63</v>
      </c>
      <c r="F5" s="11">
        <v>1</v>
      </c>
      <c r="G5" s="11">
        <v>9954.16</v>
      </c>
      <c r="H5" s="11"/>
      <c r="I5" s="18">
        <f>F5*H5</f>
        <v>0</v>
      </c>
    </row>
    <row r="6" ht="156" customHeight="1" spans="1:9">
      <c r="A6" s="31">
        <v>2</v>
      </c>
      <c r="B6" s="10" t="s">
        <v>64</v>
      </c>
      <c r="C6" s="10" t="s">
        <v>65</v>
      </c>
      <c r="D6" s="10" t="s">
        <v>66</v>
      </c>
      <c r="E6" s="53" t="s">
        <v>63</v>
      </c>
      <c r="F6" s="11">
        <v>6</v>
      </c>
      <c r="G6" s="11">
        <v>9954.16</v>
      </c>
      <c r="H6" s="11"/>
      <c r="I6" s="18">
        <f t="shared" ref="I6:I37" si="0">F6*H6</f>
        <v>0</v>
      </c>
    </row>
    <row r="7" ht="156" customHeight="1" spans="1:9">
      <c r="A7" s="31">
        <v>3</v>
      </c>
      <c r="B7" s="10" t="s">
        <v>67</v>
      </c>
      <c r="C7" s="10" t="s">
        <v>68</v>
      </c>
      <c r="D7" s="10" t="s">
        <v>69</v>
      </c>
      <c r="E7" s="53" t="s">
        <v>63</v>
      </c>
      <c r="F7" s="11">
        <v>1</v>
      </c>
      <c r="G7" s="11">
        <v>7462.11</v>
      </c>
      <c r="H7" s="11"/>
      <c r="I7" s="18">
        <f t="shared" si="0"/>
        <v>0</v>
      </c>
    </row>
    <row r="8" ht="156" customHeight="1" spans="1:9">
      <c r="A8" s="31">
        <v>4</v>
      </c>
      <c r="B8" s="10" t="s">
        <v>70</v>
      </c>
      <c r="C8" s="10" t="s">
        <v>71</v>
      </c>
      <c r="D8" s="10" t="s">
        <v>72</v>
      </c>
      <c r="E8" s="53" t="s">
        <v>63</v>
      </c>
      <c r="F8" s="11">
        <v>5</v>
      </c>
      <c r="G8" s="11">
        <v>7462.12</v>
      </c>
      <c r="H8" s="11"/>
      <c r="I8" s="18">
        <f t="shared" si="0"/>
        <v>0</v>
      </c>
    </row>
    <row r="9" ht="143.25" customHeight="1" spans="1:9">
      <c r="A9" s="31">
        <v>5</v>
      </c>
      <c r="B9" s="10" t="s">
        <v>73</v>
      </c>
      <c r="C9" s="10" t="s">
        <v>74</v>
      </c>
      <c r="D9" s="10" t="s">
        <v>75</v>
      </c>
      <c r="E9" s="53" t="s">
        <v>63</v>
      </c>
      <c r="F9" s="11">
        <v>1</v>
      </c>
      <c r="G9" s="11">
        <v>3494.21</v>
      </c>
      <c r="H9" s="11"/>
      <c r="I9" s="18">
        <f t="shared" si="0"/>
        <v>0</v>
      </c>
    </row>
    <row r="10" ht="143.25" customHeight="1" spans="1:9">
      <c r="A10" s="31">
        <v>6</v>
      </c>
      <c r="B10" s="10" t="s">
        <v>76</v>
      </c>
      <c r="C10" s="10" t="s">
        <v>77</v>
      </c>
      <c r="D10" s="10" t="s">
        <v>78</v>
      </c>
      <c r="E10" s="53" t="s">
        <v>63</v>
      </c>
      <c r="F10" s="11">
        <v>1</v>
      </c>
      <c r="G10" s="11">
        <v>410.28</v>
      </c>
      <c r="H10" s="11"/>
      <c r="I10" s="18">
        <f t="shared" si="0"/>
        <v>0</v>
      </c>
    </row>
    <row r="11" ht="130.5" customHeight="1" spans="1:9">
      <c r="A11" s="31">
        <v>7</v>
      </c>
      <c r="B11" s="10" t="s">
        <v>79</v>
      </c>
      <c r="C11" s="10" t="s">
        <v>80</v>
      </c>
      <c r="D11" s="10" t="s">
        <v>81</v>
      </c>
      <c r="E11" s="53" t="s">
        <v>63</v>
      </c>
      <c r="F11" s="11">
        <v>1</v>
      </c>
      <c r="G11" s="11">
        <v>471.4</v>
      </c>
      <c r="H11" s="11"/>
      <c r="I11" s="18">
        <f t="shared" si="0"/>
        <v>0</v>
      </c>
    </row>
    <row r="12" ht="143.25" customHeight="1" spans="1:9">
      <c r="A12" s="31">
        <v>8</v>
      </c>
      <c r="B12" s="10" t="s">
        <v>82</v>
      </c>
      <c r="C12" s="10" t="s">
        <v>83</v>
      </c>
      <c r="D12" s="10" t="s">
        <v>84</v>
      </c>
      <c r="E12" s="53" t="s">
        <v>63</v>
      </c>
      <c r="F12" s="11">
        <v>1</v>
      </c>
      <c r="G12" s="11">
        <v>248.15</v>
      </c>
      <c r="H12" s="11"/>
      <c r="I12" s="18">
        <f t="shared" si="0"/>
        <v>0</v>
      </c>
    </row>
    <row r="13" ht="130.5" customHeight="1" spans="1:9">
      <c r="A13" s="31">
        <v>9</v>
      </c>
      <c r="B13" s="10" t="s">
        <v>85</v>
      </c>
      <c r="C13" s="10" t="s">
        <v>86</v>
      </c>
      <c r="D13" s="10" t="s">
        <v>87</v>
      </c>
      <c r="E13" s="53" t="s">
        <v>63</v>
      </c>
      <c r="F13" s="11">
        <v>1</v>
      </c>
      <c r="G13" s="11">
        <v>248.15</v>
      </c>
      <c r="H13" s="11"/>
      <c r="I13" s="18">
        <f t="shared" si="0"/>
        <v>0</v>
      </c>
    </row>
    <row r="14" ht="143.25" customHeight="1" spans="1:9">
      <c r="A14" s="31">
        <v>10</v>
      </c>
      <c r="B14" s="10" t="s">
        <v>88</v>
      </c>
      <c r="C14" s="10" t="s">
        <v>89</v>
      </c>
      <c r="D14" s="10" t="s">
        <v>90</v>
      </c>
      <c r="E14" s="53" t="s">
        <v>63</v>
      </c>
      <c r="F14" s="11">
        <v>2</v>
      </c>
      <c r="G14" s="11">
        <v>7074.84</v>
      </c>
      <c r="H14" s="11"/>
      <c r="I14" s="18">
        <f t="shared" si="0"/>
        <v>0</v>
      </c>
    </row>
    <row r="15" ht="143.25" customHeight="1" spans="1:9">
      <c r="A15" s="31">
        <v>11</v>
      </c>
      <c r="B15" s="10" t="s">
        <v>91</v>
      </c>
      <c r="C15" s="10" t="s">
        <v>92</v>
      </c>
      <c r="D15" s="10" t="s">
        <v>93</v>
      </c>
      <c r="E15" s="53" t="s">
        <v>63</v>
      </c>
      <c r="F15" s="11">
        <v>4</v>
      </c>
      <c r="G15" s="11">
        <v>3983.22</v>
      </c>
      <c r="H15" s="11"/>
      <c r="I15" s="18">
        <f t="shared" si="0"/>
        <v>0</v>
      </c>
    </row>
    <row r="16" ht="181.5" customHeight="1" spans="1:9">
      <c r="A16" s="31">
        <v>12</v>
      </c>
      <c r="B16" s="10" t="s">
        <v>94</v>
      </c>
      <c r="C16" s="10" t="s">
        <v>95</v>
      </c>
      <c r="D16" s="10" t="s">
        <v>96</v>
      </c>
      <c r="E16" s="53" t="s">
        <v>63</v>
      </c>
      <c r="F16" s="11">
        <v>2</v>
      </c>
      <c r="G16" s="11">
        <v>3983.22</v>
      </c>
      <c r="H16" s="11"/>
      <c r="I16" s="18">
        <f t="shared" si="0"/>
        <v>0</v>
      </c>
    </row>
    <row r="17" ht="181.5" customHeight="1" spans="1:9">
      <c r="A17" s="31">
        <v>13</v>
      </c>
      <c r="B17" s="10" t="s">
        <v>97</v>
      </c>
      <c r="C17" s="10" t="s">
        <v>95</v>
      </c>
      <c r="D17" s="10" t="s">
        <v>98</v>
      </c>
      <c r="E17" s="53" t="s">
        <v>63</v>
      </c>
      <c r="F17" s="11">
        <v>2</v>
      </c>
      <c r="G17" s="11">
        <v>3983.22</v>
      </c>
      <c r="H17" s="11"/>
      <c r="I17" s="18">
        <f t="shared" si="0"/>
        <v>0</v>
      </c>
    </row>
    <row r="18" ht="156" customHeight="1" spans="1:9">
      <c r="A18" s="31">
        <v>14</v>
      </c>
      <c r="B18" s="10" t="s">
        <v>99</v>
      </c>
      <c r="C18" s="10" t="s">
        <v>100</v>
      </c>
      <c r="D18" s="10" t="s">
        <v>101</v>
      </c>
      <c r="E18" s="53" t="s">
        <v>63</v>
      </c>
      <c r="F18" s="11">
        <v>2</v>
      </c>
      <c r="G18" s="11">
        <v>12805.36</v>
      </c>
      <c r="H18" s="11"/>
      <c r="I18" s="18">
        <f t="shared" si="0"/>
        <v>0</v>
      </c>
    </row>
    <row r="19" ht="156" customHeight="1" spans="1:9">
      <c r="A19" s="31">
        <v>15</v>
      </c>
      <c r="B19" s="10" t="s">
        <v>102</v>
      </c>
      <c r="C19" s="10" t="s">
        <v>100</v>
      </c>
      <c r="D19" s="10" t="s">
        <v>103</v>
      </c>
      <c r="E19" s="53" t="s">
        <v>63</v>
      </c>
      <c r="F19" s="11">
        <v>2</v>
      </c>
      <c r="G19" s="11">
        <v>12805.36</v>
      </c>
      <c r="H19" s="11"/>
      <c r="I19" s="18">
        <f t="shared" si="0"/>
        <v>0</v>
      </c>
    </row>
    <row r="20" ht="143.25" customHeight="1" spans="1:9">
      <c r="A20" s="31">
        <v>16</v>
      </c>
      <c r="B20" s="10" t="s">
        <v>104</v>
      </c>
      <c r="C20" s="10" t="s">
        <v>105</v>
      </c>
      <c r="D20" s="10" t="s">
        <v>106</v>
      </c>
      <c r="E20" s="53" t="s">
        <v>63</v>
      </c>
      <c r="F20" s="11">
        <v>16</v>
      </c>
      <c r="G20" s="11">
        <v>3717.4</v>
      </c>
      <c r="H20" s="11"/>
      <c r="I20" s="18">
        <f t="shared" si="0"/>
        <v>0</v>
      </c>
    </row>
    <row r="21" ht="143.25" customHeight="1" spans="1:9">
      <c r="A21" s="31">
        <v>17</v>
      </c>
      <c r="B21" s="10" t="s">
        <v>107</v>
      </c>
      <c r="C21" s="10" t="s">
        <v>105</v>
      </c>
      <c r="D21" s="10" t="s">
        <v>108</v>
      </c>
      <c r="E21" s="53" t="s">
        <v>63</v>
      </c>
      <c r="F21" s="11">
        <v>7</v>
      </c>
      <c r="G21" s="11">
        <v>3717.4</v>
      </c>
      <c r="H21" s="11"/>
      <c r="I21" s="18">
        <f t="shared" si="0"/>
        <v>0</v>
      </c>
    </row>
    <row r="22" ht="156" customHeight="1" spans="1:9">
      <c r="A22" s="31">
        <v>18</v>
      </c>
      <c r="B22" s="10" t="s">
        <v>109</v>
      </c>
      <c r="C22" s="10" t="s">
        <v>105</v>
      </c>
      <c r="D22" s="10" t="s">
        <v>110</v>
      </c>
      <c r="E22" s="53" t="s">
        <v>63</v>
      </c>
      <c r="F22" s="11">
        <v>8</v>
      </c>
      <c r="G22" s="11">
        <v>3717.41</v>
      </c>
      <c r="H22" s="11"/>
      <c r="I22" s="18">
        <f t="shared" si="0"/>
        <v>0</v>
      </c>
    </row>
    <row r="23" ht="143.25" customHeight="1" spans="1:9">
      <c r="A23" s="31">
        <v>19</v>
      </c>
      <c r="B23" s="10" t="s">
        <v>111</v>
      </c>
      <c r="C23" s="10" t="s">
        <v>105</v>
      </c>
      <c r="D23" s="10" t="s">
        <v>112</v>
      </c>
      <c r="E23" s="53" t="s">
        <v>63</v>
      </c>
      <c r="F23" s="11">
        <v>8</v>
      </c>
      <c r="G23" s="11">
        <v>3717.41</v>
      </c>
      <c r="H23" s="11"/>
      <c r="I23" s="18">
        <f t="shared" si="0"/>
        <v>0</v>
      </c>
    </row>
    <row r="24" ht="143.25" customHeight="1" spans="1:9">
      <c r="A24" s="31">
        <v>20</v>
      </c>
      <c r="B24" s="10" t="s">
        <v>113</v>
      </c>
      <c r="C24" s="10" t="s">
        <v>114</v>
      </c>
      <c r="D24" s="10" t="s">
        <v>115</v>
      </c>
      <c r="E24" s="53" t="s">
        <v>63</v>
      </c>
      <c r="F24" s="11">
        <v>1</v>
      </c>
      <c r="G24" s="11">
        <v>5257.13</v>
      </c>
      <c r="H24" s="11"/>
      <c r="I24" s="18">
        <f t="shared" si="0"/>
        <v>0</v>
      </c>
    </row>
    <row r="25" ht="143.25" customHeight="1" spans="1:9">
      <c r="A25" s="31">
        <v>21</v>
      </c>
      <c r="B25" s="10" t="s">
        <v>116</v>
      </c>
      <c r="C25" s="10" t="s">
        <v>117</v>
      </c>
      <c r="D25" s="10" t="s">
        <v>118</v>
      </c>
      <c r="E25" s="53" t="s">
        <v>63</v>
      </c>
      <c r="F25" s="11">
        <v>2</v>
      </c>
      <c r="G25" s="11">
        <v>3717.4</v>
      </c>
      <c r="H25" s="11"/>
      <c r="I25" s="18">
        <f t="shared" si="0"/>
        <v>0</v>
      </c>
    </row>
    <row r="26" ht="105" customHeight="1" spans="1:9">
      <c r="A26" s="31">
        <v>22</v>
      </c>
      <c r="B26" s="10" t="s">
        <v>119</v>
      </c>
      <c r="C26" s="10" t="s">
        <v>120</v>
      </c>
      <c r="D26" s="10" t="s">
        <v>121</v>
      </c>
      <c r="E26" s="53" t="s">
        <v>122</v>
      </c>
      <c r="F26" s="11">
        <v>247.52</v>
      </c>
      <c r="G26" s="11">
        <v>246.79</v>
      </c>
      <c r="H26" s="11"/>
      <c r="I26" s="18">
        <f t="shared" si="0"/>
        <v>0</v>
      </c>
    </row>
    <row r="27" ht="130.5" customHeight="1" spans="1:9">
      <c r="A27" s="31">
        <v>23</v>
      </c>
      <c r="B27" s="10" t="s">
        <v>123</v>
      </c>
      <c r="C27" s="10" t="s">
        <v>120</v>
      </c>
      <c r="D27" s="10" t="s">
        <v>124</v>
      </c>
      <c r="E27" s="53" t="s">
        <v>122</v>
      </c>
      <c r="F27" s="11">
        <v>1133.61</v>
      </c>
      <c r="G27" s="11">
        <v>246.79</v>
      </c>
      <c r="H27" s="11"/>
      <c r="I27" s="18">
        <f t="shared" si="0"/>
        <v>0</v>
      </c>
    </row>
    <row r="28" ht="105" customHeight="1" spans="1:9">
      <c r="A28" s="31">
        <v>24</v>
      </c>
      <c r="B28" s="10" t="s">
        <v>125</v>
      </c>
      <c r="C28" s="10" t="s">
        <v>126</v>
      </c>
      <c r="D28" s="10" t="s">
        <v>127</v>
      </c>
      <c r="E28" s="53" t="s">
        <v>128</v>
      </c>
      <c r="F28" s="11">
        <v>4</v>
      </c>
      <c r="G28" s="11">
        <v>25097.45</v>
      </c>
      <c r="H28" s="11"/>
      <c r="I28" s="18">
        <f t="shared" si="0"/>
        <v>0</v>
      </c>
    </row>
    <row r="29" ht="105" customHeight="1" spans="1:9">
      <c r="A29" s="31">
        <v>25</v>
      </c>
      <c r="B29" s="10" t="s">
        <v>129</v>
      </c>
      <c r="C29" s="10" t="s">
        <v>126</v>
      </c>
      <c r="D29" s="10" t="s">
        <v>130</v>
      </c>
      <c r="E29" s="53" t="s">
        <v>128</v>
      </c>
      <c r="F29" s="11">
        <v>8</v>
      </c>
      <c r="G29" s="11">
        <v>13636.53</v>
      </c>
      <c r="H29" s="11"/>
      <c r="I29" s="18">
        <f t="shared" si="0"/>
        <v>0</v>
      </c>
    </row>
    <row r="30" ht="105" customHeight="1" spans="1:9">
      <c r="A30" s="31">
        <v>26</v>
      </c>
      <c r="B30" s="10" t="s">
        <v>131</v>
      </c>
      <c r="C30" s="10" t="s">
        <v>126</v>
      </c>
      <c r="D30" s="10" t="s">
        <v>132</v>
      </c>
      <c r="E30" s="53" t="s">
        <v>128</v>
      </c>
      <c r="F30" s="11">
        <v>18</v>
      </c>
      <c r="G30" s="11">
        <v>5556.43</v>
      </c>
      <c r="H30" s="11"/>
      <c r="I30" s="18">
        <f t="shared" si="0"/>
        <v>0</v>
      </c>
    </row>
    <row r="31" ht="105" customHeight="1" spans="1:9">
      <c r="A31" s="31">
        <v>27</v>
      </c>
      <c r="B31" s="10" t="s">
        <v>133</v>
      </c>
      <c r="C31" s="10" t="s">
        <v>126</v>
      </c>
      <c r="D31" s="10" t="s">
        <v>134</v>
      </c>
      <c r="E31" s="53" t="s">
        <v>128</v>
      </c>
      <c r="F31" s="11">
        <v>7</v>
      </c>
      <c r="G31" s="11">
        <v>3827.04</v>
      </c>
      <c r="H31" s="11"/>
      <c r="I31" s="18">
        <f t="shared" si="0"/>
        <v>0</v>
      </c>
    </row>
    <row r="32" ht="105" customHeight="1" spans="1:9">
      <c r="A32" s="31">
        <v>28</v>
      </c>
      <c r="B32" s="10" t="s">
        <v>135</v>
      </c>
      <c r="C32" s="10" t="s">
        <v>126</v>
      </c>
      <c r="D32" s="10" t="s">
        <v>136</v>
      </c>
      <c r="E32" s="53" t="s">
        <v>128</v>
      </c>
      <c r="F32" s="11">
        <v>7</v>
      </c>
      <c r="G32" s="11">
        <v>2104.93</v>
      </c>
      <c r="H32" s="11"/>
      <c r="I32" s="18">
        <f t="shared" si="0"/>
        <v>0</v>
      </c>
    </row>
    <row r="33" ht="105" customHeight="1" spans="1:9">
      <c r="A33" s="31">
        <v>29</v>
      </c>
      <c r="B33" s="10" t="s">
        <v>137</v>
      </c>
      <c r="C33" s="10" t="s">
        <v>126</v>
      </c>
      <c r="D33" s="10" t="s">
        <v>138</v>
      </c>
      <c r="E33" s="53" t="s">
        <v>128</v>
      </c>
      <c r="F33" s="11">
        <v>49</v>
      </c>
      <c r="G33" s="11">
        <v>1134.4</v>
      </c>
      <c r="H33" s="11"/>
      <c r="I33" s="18">
        <f t="shared" si="0"/>
        <v>0</v>
      </c>
    </row>
    <row r="34" ht="105" customHeight="1" spans="1:9">
      <c r="A34" s="31">
        <v>30</v>
      </c>
      <c r="B34" s="10" t="s">
        <v>139</v>
      </c>
      <c r="C34" s="10" t="s">
        <v>126</v>
      </c>
      <c r="D34" s="10" t="s">
        <v>140</v>
      </c>
      <c r="E34" s="53" t="s">
        <v>128</v>
      </c>
      <c r="F34" s="11">
        <v>7</v>
      </c>
      <c r="G34" s="11">
        <v>953</v>
      </c>
      <c r="H34" s="11"/>
      <c r="I34" s="18">
        <f t="shared" si="0"/>
        <v>0</v>
      </c>
    </row>
    <row r="35" ht="105" customHeight="1" spans="1:9">
      <c r="A35" s="31">
        <v>31</v>
      </c>
      <c r="B35" s="10" t="s">
        <v>141</v>
      </c>
      <c r="C35" s="10" t="s">
        <v>126</v>
      </c>
      <c r="D35" s="10" t="s">
        <v>142</v>
      </c>
      <c r="E35" s="53" t="s">
        <v>128</v>
      </c>
      <c r="F35" s="11">
        <v>1</v>
      </c>
      <c r="G35" s="11">
        <v>739.22</v>
      </c>
      <c r="H35" s="11"/>
      <c r="I35" s="18">
        <f t="shared" si="0"/>
        <v>0</v>
      </c>
    </row>
    <row r="36" ht="105" customHeight="1" spans="1:9">
      <c r="A36" s="31">
        <v>32</v>
      </c>
      <c r="B36" s="10" t="s">
        <v>143</v>
      </c>
      <c r="C36" s="10" t="s">
        <v>126</v>
      </c>
      <c r="D36" s="10" t="s">
        <v>144</v>
      </c>
      <c r="E36" s="53" t="s">
        <v>128</v>
      </c>
      <c r="F36" s="11">
        <v>38</v>
      </c>
      <c r="G36" s="11">
        <v>813.8</v>
      </c>
      <c r="H36" s="11"/>
      <c r="I36" s="18">
        <f t="shared" si="0"/>
        <v>0</v>
      </c>
    </row>
    <row r="37" ht="105" customHeight="1" spans="1:9">
      <c r="A37" s="31">
        <v>33</v>
      </c>
      <c r="B37" s="10" t="s">
        <v>145</v>
      </c>
      <c r="C37" s="10" t="s">
        <v>126</v>
      </c>
      <c r="D37" s="10" t="s">
        <v>146</v>
      </c>
      <c r="E37" s="53" t="s">
        <v>128</v>
      </c>
      <c r="F37" s="11">
        <v>23</v>
      </c>
      <c r="G37" s="11">
        <v>528.2</v>
      </c>
      <c r="H37" s="11"/>
      <c r="I37" s="18">
        <f t="shared" si="0"/>
        <v>0</v>
      </c>
    </row>
    <row r="38" ht="105" customHeight="1" spans="1:9">
      <c r="A38" s="31">
        <v>34</v>
      </c>
      <c r="B38" s="10" t="s">
        <v>147</v>
      </c>
      <c r="C38" s="10" t="s">
        <v>148</v>
      </c>
      <c r="D38" s="10" t="s">
        <v>149</v>
      </c>
      <c r="E38" s="53" t="s">
        <v>128</v>
      </c>
      <c r="F38" s="11">
        <v>3</v>
      </c>
      <c r="G38" s="11">
        <v>7064.51</v>
      </c>
      <c r="H38" s="11"/>
      <c r="I38" s="18">
        <f t="shared" ref="I38:I69" si="1">F38*H38</f>
        <v>0</v>
      </c>
    </row>
    <row r="39" ht="105" customHeight="1" spans="1:9">
      <c r="A39" s="31">
        <v>35</v>
      </c>
      <c r="B39" s="10" t="s">
        <v>150</v>
      </c>
      <c r="C39" s="10" t="s">
        <v>148</v>
      </c>
      <c r="D39" s="10" t="s">
        <v>151</v>
      </c>
      <c r="E39" s="53" t="s">
        <v>128</v>
      </c>
      <c r="F39" s="11">
        <v>23</v>
      </c>
      <c r="G39" s="11">
        <v>2545.08</v>
      </c>
      <c r="H39" s="11"/>
      <c r="I39" s="18">
        <f t="shared" si="1"/>
        <v>0</v>
      </c>
    </row>
    <row r="40" ht="105" customHeight="1" spans="1:9">
      <c r="A40" s="31">
        <v>36</v>
      </c>
      <c r="B40" s="10" t="s">
        <v>152</v>
      </c>
      <c r="C40" s="10" t="s">
        <v>148</v>
      </c>
      <c r="D40" s="10" t="s">
        <v>153</v>
      </c>
      <c r="E40" s="53" t="s">
        <v>128</v>
      </c>
      <c r="F40" s="11">
        <v>2</v>
      </c>
      <c r="G40" s="11">
        <v>1134.4</v>
      </c>
      <c r="H40" s="11"/>
      <c r="I40" s="18">
        <f t="shared" si="1"/>
        <v>0</v>
      </c>
    </row>
    <row r="41" ht="105" customHeight="1" spans="1:9">
      <c r="A41" s="31">
        <v>37</v>
      </c>
      <c r="B41" s="10" t="s">
        <v>154</v>
      </c>
      <c r="C41" s="10" t="s">
        <v>148</v>
      </c>
      <c r="D41" s="10" t="s">
        <v>155</v>
      </c>
      <c r="E41" s="53" t="s">
        <v>128</v>
      </c>
      <c r="F41" s="11">
        <v>2</v>
      </c>
      <c r="G41" s="11">
        <v>953</v>
      </c>
      <c r="H41" s="11"/>
      <c r="I41" s="18">
        <f t="shared" si="1"/>
        <v>0</v>
      </c>
    </row>
    <row r="42" ht="105" customHeight="1" spans="1:9">
      <c r="A42" s="31">
        <v>38</v>
      </c>
      <c r="B42" s="10" t="s">
        <v>156</v>
      </c>
      <c r="C42" s="10" t="s">
        <v>148</v>
      </c>
      <c r="D42" s="10" t="s">
        <v>157</v>
      </c>
      <c r="E42" s="53" t="s">
        <v>128</v>
      </c>
      <c r="F42" s="11">
        <v>37</v>
      </c>
      <c r="G42" s="11">
        <v>640.31</v>
      </c>
      <c r="H42" s="11"/>
      <c r="I42" s="18">
        <f t="shared" si="1"/>
        <v>0</v>
      </c>
    </row>
    <row r="43" ht="105" customHeight="1" spans="1:9">
      <c r="A43" s="31">
        <v>39</v>
      </c>
      <c r="B43" s="10" t="s">
        <v>158</v>
      </c>
      <c r="C43" s="10" t="s">
        <v>159</v>
      </c>
      <c r="D43" s="10" t="s">
        <v>160</v>
      </c>
      <c r="E43" s="53" t="s">
        <v>128</v>
      </c>
      <c r="F43" s="11">
        <v>4</v>
      </c>
      <c r="G43" s="11">
        <v>1138.91</v>
      </c>
      <c r="H43" s="11"/>
      <c r="I43" s="18">
        <f t="shared" si="1"/>
        <v>0</v>
      </c>
    </row>
    <row r="44" ht="105" customHeight="1" spans="1:9">
      <c r="A44" s="31">
        <v>40</v>
      </c>
      <c r="B44" s="10" t="s">
        <v>161</v>
      </c>
      <c r="C44" s="10" t="s">
        <v>159</v>
      </c>
      <c r="D44" s="10" t="s">
        <v>162</v>
      </c>
      <c r="E44" s="53" t="s">
        <v>128</v>
      </c>
      <c r="F44" s="11">
        <v>1</v>
      </c>
      <c r="G44" s="11">
        <v>1021.8</v>
      </c>
      <c r="H44" s="11"/>
      <c r="I44" s="18">
        <f t="shared" si="1"/>
        <v>0</v>
      </c>
    </row>
    <row r="45" ht="105" customHeight="1" spans="1:9">
      <c r="A45" s="31">
        <v>41</v>
      </c>
      <c r="B45" s="10" t="s">
        <v>163</v>
      </c>
      <c r="C45" s="10" t="s">
        <v>159</v>
      </c>
      <c r="D45" s="10" t="s">
        <v>164</v>
      </c>
      <c r="E45" s="53" t="s">
        <v>128</v>
      </c>
      <c r="F45" s="11">
        <v>1</v>
      </c>
      <c r="G45" s="11">
        <v>919.77</v>
      </c>
      <c r="H45" s="11"/>
      <c r="I45" s="18">
        <f t="shared" si="1"/>
        <v>0</v>
      </c>
    </row>
    <row r="46" ht="117.75" customHeight="1" spans="1:9">
      <c r="A46" s="31">
        <v>42</v>
      </c>
      <c r="B46" s="10" t="s">
        <v>165</v>
      </c>
      <c r="C46" s="10" t="s">
        <v>166</v>
      </c>
      <c r="D46" s="10" t="s">
        <v>167</v>
      </c>
      <c r="E46" s="53" t="s">
        <v>128</v>
      </c>
      <c r="F46" s="11">
        <v>1</v>
      </c>
      <c r="G46" s="11">
        <v>11832.04</v>
      </c>
      <c r="H46" s="11"/>
      <c r="I46" s="18">
        <f t="shared" si="1"/>
        <v>0</v>
      </c>
    </row>
    <row r="47" ht="105" customHeight="1" spans="1:9">
      <c r="A47" s="31">
        <v>43</v>
      </c>
      <c r="B47" s="10" t="s">
        <v>168</v>
      </c>
      <c r="C47" s="10" t="s">
        <v>166</v>
      </c>
      <c r="D47" s="10" t="s">
        <v>169</v>
      </c>
      <c r="E47" s="53" t="s">
        <v>128</v>
      </c>
      <c r="F47" s="11">
        <v>17</v>
      </c>
      <c r="G47" s="11">
        <v>2460.15</v>
      </c>
      <c r="H47" s="11"/>
      <c r="I47" s="18">
        <f t="shared" si="1"/>
        <v>0</v>
      </c>
    </row>
    <row r="48" ht="105" customHeight="1" spans="1:9">
      <c r="A48" s="31">
        <v>44</v>
      </c>
      <c r="B48" s="10" t="s">
        <v>170</v>
      </c>
      <c r="C48" s="10" t="s">
        <v>166</v>
      </c>
      <c r="D48" s="10" t="s">
        <v>171</v>
      </c>
      <c r="E48" s="53" t="s">
        <v>128</v>
      </c>
      <c r="F48" s="11">
        <v>2</v>
      </c>
      <c r="G48" s="11">
        <v>2925.39</v>
      </c>
      <c r="H48" s="11"/>
      <c r="I48" s="18">
        <f t="shared" si="1"/>
        <v>0</v>
      </c>
    </row>
    <row r="49" ht="92.25" customHeight="1" spans="1:9">
      <c r="A49" s="31">
        <v>45</v>
      </c>
      <c r="B49" s="10" t="s">
        <v>172</v>
      </c>
      <c r="C49" s="10" t="s">
        <v>173</v>
      </c>
      <c r="D49" s="10" t="s">
        <v>174</v>
      </c>
      <c r="E49" s="53" t="s">
        <v>63</v>
      </c>
      <c r="F49" s="11">
        <v>1</v>
      </c>
      <c r="G49" s="11">
        <v>3191.61</v>
      </c>
      <c r="H49" s="11"/>
      <c r="I49" s="18">
        <f t="shared" si="1"/>
        <v>0</v>
      </c>
    </row>
    <row r="50" ht="92.25" customHeight="1" spans="1:9">
      <c r="A50" s="31">
        <v>46</v>
      </c>
      <c r="B50" s="10" t="s">
        <v>175</v>
      </c>
      <c r="C50" s="10" t="s">
        <v>173</v>
      </c>
      <c r="D50" s="10" t="s">
        <v>176</v>
      </c>
      <c r="E50" s="53" t="s">
        <v>63</v>
      </c>
      <c r="F50" s="11">
        <v>17</v>
      </c>
      <c r="G50" s="11">
        <v>1114.32</v>
      </c>
      <c r="H50" s="11"/>
      <c r="I50" s="18">
        <f t="shared" si="1"/>
        <v>0</v>
      </c>
    </row>
    <row r="51" ht="105" customHeight="1" spans="1:9">
      <c r="A51" s="31">
        <v>47</v>
      </c>
      <c r="B51" s="10" t="s">
        <v>177</v>
      </c>
      <c r="C51" s="10" t="s">
        <v>178</v>
      </c>
      <c r="D51" s="10" t="s">
        <v>179</v>
      </c>
      <c r="E51" s="53" t="s">
        <v>128</v>
      </c>
      <c r="F51" s="11">
        <v>1</v>
      </c>
      <c r="G51" s="11">
        <v>454.63</v>
      </c>
      <c r="H51" s="11"/>
      <c r="I51" s="18">
        <f t="shared" si="1"/>
        <v>0</v>
      </c>
    </row>
    <row r="52" ht="92.25" customHeight="1" spans="1:9">
      <c r="A52" s="31">
        <v>48</v>
      </c>
      <c r="B52" s="10" t="s">
        <v>180</v>
      </c>
      <c r="C52" s="10" t="s">
        <v>181</v>
      </c>
      <c r="D52" s="10" t="s">
        <v>182</v>
      </c>
      <c r="E52" s="53" t="s">
        <v>63</v>
      </c>
      <c r="F52" s="11">
        <v>1</v>
      </c>
      <c r="G52" s="11">
        <v>4911.39</v>
      </c>
      <c r="H52" s="11"/>
      <c r="I52" s="18">
        <f t="shared" si="1"/>
        <v>0</v>
      </c>
    </row>
    <row r="53" ht="92.25" customHeight="1" spans="1:9">
      <c r="A53" s="31">
        <v>49</v>
      </c>
      <c r="B53" s="10" t="s">
        <v>183</v>
      </c>
      <c r="C53" s="10" t="s">
        <v>181</v>
      </c>
      <c r="D53" s="10" t="s">
        <v>184</v>
      </c>
      <c r="E53" s="53" t="s">
        <v>63</v>
      </c>
      <c r="F53" s="11">
        <v>1</v>
      </c>
      <c r="G53" s="11">
        <v>7146.11</v>
      </c>
      <c r="H53" s="11"/>
      <c r="I53" s="18">
        <f t="shared" si="1"/>
        <v>0</v>
      </c>
    </row>
    <row r="54" ht="92.25" customHeight="1" spans="1:9">
      <c r="A54" s="31">
        <v>50</v>
      </c>
      <c r="B54" s="10" t="s">
        <v>185</v>
      </c>
      <c r="C54" s="10" t="s">
        <v>186</v>
      </c>
      <c r="D54" s="10" t="s">
        <v>187</v>
      </c>
      <c r="E54" s="53" t="s">
        <v>63</v>
      </c>
      <c r="F54" s="11">
        <v>1</v>
      </c>
      <c r="G54" s="11">
        <v>4046.52</v>
      </c>
      <c r="H54" s="11"/>
      <c r="I54" s="18">
        <f t="shared" si="1"/>
        <v>0</v>
      </c>
    </row>
    <row r="55" ht="105" customHeight="1" spans="1:9">
      <c r="A55" s="31">
        <v>51</v>
      </c>
      <c r="B55" s="10" t="s">
        <v>188</v>
      </c>
      <c r="C55" s="10" t="s">
        <v>189</v>
      </c>
      <c r="D55" s="10" t="s">
        <v>190</v>
      </c>
      <c r="E55" s="53" t="s">
        <v>128</v>
      </c>
      <c r="F55" s="11">
        <v>1</v>
      </c>
      <c r="G55" s="11">
        <v>314.65</v>
      </c>
      <c r="H55" s="11"/>
      <c r="I55" s="18">
        <f t="shared" si="1"/>
        <v>0</v>
      </c>
    </row>
    <row r="56" ht="92.25" customHeight="1" spans="1:9">
      <c r="A56" s="31">
        <v>52</v>
      </c>
      <c r="B56" s="10" t="s">
        <v>191</v>
      </c>
      <c r="C56" s="10" t="s">
        <v>192</v>
      </c>
      <c r="D56" s="10" t="s">
        <v>193</v>
      </c>
      <c r="E56" s="53" t="s">
        <v>128</v>
      </c>
      <c r="F56" s="11">
        <v>23</v>
      </c>
      <c r="G56" s="11">
        <v>9122.59</v>
      </c>
      <c r="H56" s="11"/>
      <c r="I56" s="18">
        <f t="shared" si="1"/>
        <v>0</v>
      </c>
    </row>
    <row r="57" ht="92.25" customHeight="1" spans="1:9">
      <c r="A57" s="31">
        <v>53</v>
      </c>
      <c r="B57" s="10" t="s">
        <v>194</v>
      </c>
      <c r="C57" s="10" t="s">
        <v>195</v>
      </c>
      <c r="D57" s="10" t="s">
        <v>196</v>
      </c>
      <c r="E57" s="53" t="s">
        <v>197</v>
      </c>
      <c r="F57" s="11">
        <v>3</v>
      </c>
      <c r="G57" s="11">
        <v>1393.1</v>
      </c>
      <c r="H57" s="11"/>
      <c r="I57" s="18">
        <f t="shared" si="1"/>
        <v>0</v>
      </c>
    </row>
    <row r="58" ht="92.25" customHeight="1" spans="1:9">
      <c r="A58" s="31">
        <v>54</v>
      </c>
      <c r="B58" s="10" t="s">
        <v>198</v>
      </c>
      <c r="C58" s="10" t="s">
        <v>199</v>
      </c>
      <c r="D58" s="10" t="s">
        <v>200</v>
      </c>
      <c r="E58" s="53" t="s">
        <v>197</v>
      </c>
      <c r="F58" s="11">
        <v>1</v>
      </c>
      <c r="G58" s="11">
        <v>24385.15</v>
      </c>
      <c r="H58" s="11"/>
      <c r="I58" s="18">
        <f t="shared" si="1"/>
        <v>0</v>
      </c>
    </row>
    <row r="59" ht="92.25" customHeight="1" spans="1:9">
      <c r="A59" s="31">
        <v>55</v>
      </c>
      <c r="B59" s="10" t="s">
        <v>201</v>
      </c>
      <c r="C59" s="10" t="s">
        <v>202</v>
      </c>
      <c r="D59" s="10" t="s">
        <v>203</v>
      </c>
      <c r="E59" s="53" t="s">
        <v>63</v>
      </c>
      <c r="F59" s="11">
        <v>21</v>
      </c>
      <c r="G59" s="11">
        <v>259.85</v>
      </c>
      <c r="H59" s="11"/>
      <c r="I59" s="18">
        <f t="shared" si="1"/>
        <v>0</v>
      </c>
    </row>
    <row r="60" ht="92.25" customHeight="1" spans="1:9">
      <c r="A60" s="31">
        <v>56</v>
      </c>
      <c r="B60" s="10" t="s">
        <v>204</v>
      </c>
      <c r="C60" s="10" t="s">
        <v>205</v>
      </c>
      <c r="D60" s="10" t="s">
        <v>206</v>
      </c>
      <c r="E60" s="53" t="s">
        <v>197</v>
      </c>
      <c r="F60" s="11">
        <v>5</v>
      </c>
      <c r="G60" s="11">
        <v>566.97</v>
      </c>
      <c r="H60" s="11"/>
      <c r="I60" s="18">
        <f t="shared" si="1"/>
        <v>0</v>
      </c>
    </row>
    <row r="61" ht="105" customHeight="1" spans="1:9">
      <c r="A61" s="31">
        <v>57</v>
      </c>
      <c r="B61" s="10" t="s">
        <v>207</v>
      </c>
      <c r="C61" s="10" t="s">
        <v>208</v>
      </c>
      <c r="D61" s="10" t="s">
        <v>209</v>
      </c>
      <c r="E61" s="53" t="s">
        <v>128</v>
      </c>
      <c r="F61" s="11">
        <v>10</v>
      </c>
      <c r="G61" s="11">
        <v>5556.43</v>
      </c>
      <c r="H61" s="11"/>
      <c r="I61" s="18">
        <f t="shared" si="1"/>
        <v>0</v>
      </c>
    </row>
    <row r="62" ht="105" customHeight="1" spans="1:9">
      <c r="A62" s="31">
        <v>58</v>
      </c>
      <c r="B62" s="10" t="s">
        <v>210</v>
      </c>
      <c r="C62" s="10" t="s">
        <v>208</v>
      </c>
      <c r="D62" s="10" t="s">
        <v>211</v>
      </c>
      <c r="E62" s="53" t="s">
        <v>128</v>
      </c>
      <c r="F62" s="11">
        <v>12</v>
      </c>
      <c r="G62" s="11">
        <v>3827.04</v>
      </c>
      <c r="H62" s="11"/>
      <c r="I62" s="18">
        <f t="shared" si="1"/>
        <v>0</v>
      </c>
    </row>
    <row r="63" ht="105" customHeight="1" spans="1:9">
      <c r="A63" s="31">
        <v>59</v>
      </c>
      <c r="B63" s="10" t="s">
        <v>212</v>
      </c>
      <c r="C63" s="10" t="s">
        <v>208</v>
      </c>
      <c r="D63" s="10" t="s">
        <v>213</v>
      </c>
      <c r="E63" s="53" t="s">
        <v>128</v>
      </c>
      <c r="F63" s="11">
        <v>35</v>
      </c>
      <c r="G63" s="11">
        <v>2545.09</v>
      </c>
      <c r="H63" s="11"/>
      <c r="I63" s="18">
        <f t="shared" si="1"/>
        <v>0</v>
      </c>
    </row>
    <row r="64" ht="105" customHeight="1" spans="1:9">
      <c r="A64" s="31">
        <v>60</v>
      </c>
      <c r="B64" s="10" t="s">
        <v>214</v>
      </c>
      <c r="C64" s="10" t="s">
        <v>208</v>
      </c>
      <c r="D64" s="10" t="s">
        <v>215</v>
      </c>
      <c r="E64" s="53" t="s">
        <v>128</v>
      </c>
      <c r="F64" s="11">
        <v>15</v>
      </c>
      <c r="G64" s="11">
        <v>2104.93</v>
      </c>
      <c r="H64" s="11"/>
      <c r="I64" s="18">
        <f t="shared" si="1"/>
        <v>0</v>
      </c>
    </row>
    <row r="65" ht="105" customHeight="1" spans="1:9">
      <c r="A65" s="31">
        <v>61</v>
      </c>
      <c r="B65" s="10" t="s">
        <v>216</v>
      </c>
      <c r="C65" s="10" t="s">
        <v>208</v>
      </c>
      <c r="D65" s="10" t="s">
        <v>217</v>
      </c>
      <c r="E65" s="53" t="s">
        <v>128</v>
      </c>
      <c r="F65" s="11">
        <v>8</v>
      </c>
      <c r="G65" s="11">
        <v>1134.4</v>
      </c>
      <c r="H65" s="11"/>
      <c r="I65" s="18">
        <f t="shared" si="1"/>
        <v>0</v>
      </c>
    </row>
    <row r="66" ht="105" customHeight="1" spans="1:9">
      <c r="A66" s="31">
        <v>62</v>
      </c>
      <c r="B66" s="10" t="s">
        <v>218</v>
      </c>
      <c r="C66" s="10" t="s">
        <v>208</v>
      </c>
      <c r="D66" s="10" t="s">
        <v>219</v>
      </c>
      <c r="E66" s="53" t="s">
        <v>128</v>
      </c>
      <c r="F66" s="11">
        <v>37</v>
      </c>
      <c r="G66" s="11">
        <v>953.01</v>
      </c>
      <c r="H66" s="11"/>
      <c r="I66" s="18">
        <f t="shared" si="1"/>
        <v>0</v>
      </c>
    </row>
    <row r="67" ht="105" customHeight="1" spans="1:9">
      <c r="A67" s="31">
        <v>63</v>
      </c>
      <c r="B67" s="10" t="s">
        <v>220</v>
      </c>
      <c r="C67" s="10" t="s">
        <v>208</v>
      </c>
      <c r="D67" s="10" t="s">
        <v>221</v>
      </c>
      <c r="E67" s="53" t="s">
        <v>128</v>
      </c>
      <c r="F67" s="11">
        <v>7</v>
      </c>
      <c r="G67" s="11">
        <v>739.21</v>
      </c>
      <c r="H67" s="11"/>
      <c r="I67" s="18">
        <f t="shared" si="1"/>
        <v>0</v>
      </c>
    </row>
    <row r="68" ht="105" customHeight="1" spans="1:9">
      <c r="A68" s="31">
        <v>64</v>
      </c>
      <c r="B68" s="10" t="s">
        <v>222</v>
      </c>
      <c r="C68" s="10" t="s">
        <v>208</v>
      </c>
      <c r="D68" s="10" t="s">
        <v>223</v>
      </c>
      <c r="E68" s="53" t="s">
        <v>128</v>
      </c>
      <c r="F68" s="11">
        <v>6</v>
      </c>
      <c r="G68" s="11">
        <v>813.8</v>
      </c>
      <c r="H68" s="11"/>
      <c r="I68" s="18">
        <f t="shared" si="1"/>
        <v>0</v>
      </c>
    </row>
    <row r="69" ht="105" customHeight="1" spans="1:9">
      <c r="A69" s="31">
        <v>65</v>
      </c>
      <c r="B69" s="10" t="s">
        <v>224</v>
      </c>
      <c r="C69" s="10" t="s">
        <v>208</v>
      </c>
      <c r="D69" s="10" t="s">
        <v>225</v>
      </c>
      <c r="E69" s="53" t="s">
        <v>128</v>
      </c>
      <c r="F69" s="11">
        <v>39</v>
      </c>
      <c r="G69" s="11">
        <v>528.2</v>
      </c>
      <c r="H69" s="11"/>
      <c r="I69" s="18">
        <f t="shared" si="1"/>
        <v>0</v>
      </c>
    </row>
    <row r="70" ht="105" customHeight="1" spans="1:9">
      <c r="A70" s="31">
        <v>66</v>
      </c>
      <c r="B70" s="10" t="s">
        <v>226</v>
      </c>
      <c r="C70" s="10" t="s">
        <v>227</v>
      </c>
      <c r="D70" s="10" t="s">
        <v>228</v>
      </c>
      <c r="E70" s="53" t="s">
        <v>128</v>
      </c>
      <c r="F70" s="11">
        <v>4</v>
      </c>
      <c r="G70" s="11">
        <v>2545.09</v>
      </c>
      <c r="H70" s="11"/>
      <c r="I70" s="18">
        <f t="shared" ref="I70:I101" si="2">F70*H70</f>
        <v>0</v>
      </c>
    </row>
    <row r="71" ht="105" customHeight="1" spans="1:9">
      <c r="A71" s="31">
        <v>67</v>
      </c>
      <c r="B71" s="10" t="s">
        <v>229</v>
      </c>
      <c r="C71" s="10" t="s">
        <v>227</v>
      </c>
      <c r="D71" s="10" t="s">
        <v>230</v>
      </c>
      <c r="E71" s="53" t="s">
        <v>128</v>
      </c>
      <c r="F71" s="11">
        <v>8</v>
      </c>
      <c r="G71" s="11">
        <v>1134.4</v>
      </c>
      <c r="H71" s="11"/>
      <c r="I71" s="18">
        <f t="shared" si="2"/>
        <v>0</v>
      </c>
    </row>
    <row r="72" ht="105" customHeight="1" spans="1:9">
      <c r="A72" s="31">
        <v>68</v>
      </c>
      <c r="B72" s="10" t="s">
        <v>231</v>
      </c>
      <c r="C72" s="10" t="s">
        <v>227</v>
      </c>
      <c r="D72" s="10" t="s">
        <v>232</v>
      </c>
      <c r="E72" s="53" t="s">
        <v>128</v>
      </c>
      <c r="F72" s="11">
        <v>8</v>
      </c>
      <c r="G72" s="11">
        <v>953.01</v>
      </c>
      <c r="H72" s="11"/>
      <c r="I72" s="18">
        <f t="shared" si="2"/>
        <v>0</v>
      </c>
    </row>
    <row r="73" ht="105" customHeight="1" spans="1:9">
      <c r="A73" s="31">
        <v>69</v>
      </c>
      <c r="B73" s="10" t="s">
        <v>233</v>
      </c>
      <c r="C73" s="10" t="s">
        <v>234</v>
      </c>
      <c r="D73" s="10" t="s">
        <v>235</v>
      </c>
      <c r="E73" s="53" t="s">
        <v>128</v>
      </c>
      <c r="F73" s="11">
        <v>8</v>
      </c>
      <c r="G73" s="11">
        <v>2930.49</v>
      </c>
      <c r="H73" s="11"/>
      <c r="I73" s="18">
        <f t="shared" si="2"/>
        <v>0</v>
      </c>
    </row>
    <row r="74" ht="105" customHeight="1" spans="1:9">
      <c r="A74" s="31">
        <v>70</v>
      </c>
      <c r="B74" s="10" t="s">
        <v>236</v>
      </c>
      <c r="C74" s="10" t="s">
        <v>237</v>
      </c>
      <c r="D74" s="10" t="s">
        <v>238</v>
      </c>
      <c r="E74" s="53" t="s">
        <v>128</v>
      </c>
      <c r="F74" s="11">
        <v>16</v>
      </c>
      <c r="G74" s="11">
        <v>11877.72</v>
      </c>
      <c r="H74" s="11"/>
      <c r="I74" s="18">
        <f t="shared" si="2"/>
        <v>0</v>
      </c>
    </row>
    <row r="75" ht="105" customHeight="1" spans="1:9">
      <c r="A75" s="31">
        <v>71</v>
      </c>
      <c r="B75" s="10" t="s">
        <v>239</v>
      </c>
      <c r="C75" s="10" t="s">
        <v>237</v>
      </c>
      <c r="D75" s="10" t="s">
        <v>240</v>
      </c>
      <c r="E75" s="53" t="s">
        <v>128</v>
      </c>
      <c r="F75" s="11">
        <v>23</v>
      </c>
      <c r="G75" s="11">
        <v>9543.01</v>
      </c>
      <c r="H75" s="11"/>
      <c r="I75" s="18">
        <f t="shared" si="2"/>
        <v>0</v>
      </c>
    </row>
    <row r="76" ht="105" customHeight="1" spans="1:9">
      <c r="A76" s="31">
        <v>72</v>
      </c>
      <c r="B76" s="10" t="s">
        <v>241</v>
      </c>
      <c r="C76" s="10" t="s">
        <v>242</v>
      </c>
      <c r="D76" s="10" t="s">
        <v>243</v>
      </c>
      <c r="E76" s="53" t="s">
        <v>128</v>
      </c>
      <c r="F76" s="11">
        <v>10</v>
      </c>
      <c r="G76" s="11">
        <v>755.43</v>
      </c>
      <c r="H76" s="11"/>
      <c r="I76" s="18">
        <f t="shared" si="2"/>
        <v>0</v>
      </c>
    </row>
    <row r="77" ht="105" customHeight="1" spans="1:9">
      <c r="A77" s="31">
        <v>73</v>
      </c>
      <c r="B77" s="10" t="s">
        <v>244</v>
      </c>
      <c r="C77" s="10" t="s">
        <v>245</v>
      </c>
      <c r="D77" s="10" t="s">
        <v>246</v>
      </c>
      <c r="E77" s="53" t="s">
        <v>63</v>
      </c>
      <c r="F77" s="11">
        <v>1</v>
      </c>
      <c r="G77" s="11">
        <v>3096.51</v>
      </c>
      <c r="H77" s="11"/>
      <c r="I77" s="18">
        <f t="shared" si="2"/>
        <v>0</v>
      </c>
    </row>
    <row r="78" ht="92.25" customHeight="1" spans="1:9">
      <c r="A78" s="31">
        <v>74</v>
      </c>
      <c r="B78" s="10" t="s">
        <v>247</v>
      </c>
      <c r="C78" s="10" t="s">
        <v>248</v>
      </c>
      <c r="D78" s="10" t="s">
        <v>249</v>
      </c>
      <c r="E78" s="53" t="s">
        <v>63</v>
      </c>
      <c r="F78" s="11">
        <v>40</v>
      </c>
      <c r="G78" s="11">
        <v>259.85</v>
      </c>
      <c r="H78" s="11"/>
      <c r="I78" s="18">
        <f t="shared" si="2"/>
        <v>0</v>
      </c>
    </row>
    <row r="79" ht="92.25" customHeight="1" spans="1:9">
      <c r="A79" s="31">
        <v>75</v>
      </c>
      <c r="B79" s="10" t="s">
        <v>250</v>
      </c>
      <c r="C79" s="10" t="s">
        <v>251</v>
      </c>
      <c r="D79" s="10" t="s">
        <v>252</v>
      </c>
      <c r="E79" s="53" t="s">
        <v>128</v>
      </c>
      <c r="F79" s="11">
        <v>8</v>
      </c>
      <c r="G79" s="11">
        <v>9122.6</v>
      </c>
      <c r="H79" s="11"/>
      <c r="I79" s="18">
        <f t="shared" si="2"/>
        <v>0</v>
      </c>
    </row>
    <row r="80" ht="105" customHeight="1" spans="1:9">
      <c r="A80" s="31">
        <v>76</v>
      </c>
      <c r="B80" s="10" t="s">
        <v>253</v>
      </c>
      <c r="C80" s="10" t="s">
        <v>234</v>
      </c>
      <c r="D80" s="10" t="s">
        <v>254</v>
      </c>
      <c r="E80" s="53" t="s">
        <v>128</v>
      </c>
      <c r="F80" s="11">
        <v>6</v>
      </c>
      <c r="G80" s="11">
        <v>2460.15</v>
      </c>
      <c r="H80" s="11"/>
      <c r="I80" s="18">
        <f t="shared" si="2"/>
        <v>0</v>
      </c>
    </row>
    <row r="81" ht="92.25" customHeight="1" spans="1:9">
      <c r="A81" s="31">
        <v>77</v>
      </c>
      <c r="B81" s="10" t="s">
        <v>255</v>
      </c>
      <c r="C81" s="10" t="s">
        <v>256</v>
      </c>
      <c r="D81" s="10" t="s">
        <v>257</v>
      </c>
      <c r="E81" s="53" t="s">
        <v>197</v>
      </c>
      <c r="F81" s="11">
        <v>16</v>
      </c>
      <c r="G81" s="11">
        <v>566.97</v>
      </c>
      <c r="H81" s="11"/>
      <c r="I81" s="18">
        <f t="shared" si="2"/>
        <v>0</v>
      </c>
    </row>
    <row r="82" ht="92.25" customHeight="1" spans="1:9">
      <c r="A82" s="31">
        <v>78</v>
      </c>
      <c r="B82" s="10" t="s">
        <v>258</v>
      </c>
      <c r="C82" s="10" t="s">
        <v>259</v>
      </c>
      <c r="D82" s="10" t="s">
        <v>260</v>
      </c>
      <c r="E82" s="53" t="s">
        <v>197</v>
      </c>
      <c r="F82" s="11">
        <v>8</v>
      </c>
      <c r="G82" s="11">
        <v>1432.53</v>
      </c>
      <c r="H82" s="11"/>
      <c r="I82" s="18">
        <f t="shared" si="2"/>
        <v>0</v>
      </c>
    </row>
    <row r="83" ht="92.25" customHeight="1" spans="1:9">
      <c r="A83" s="31">
        <v>79</v>
      </c>
      <c r="B83" s="10" t="s">
        <v>261</v>
      </c>
      <c r="C83" s="10" t="s">
        <v>259</v>
      </c>
      <c r="D83" s="10" t="s">
        <v>262</v>
      </c>
      <c r="E83" s="53" t="s">
        <v>197</v>
      </c>
      <c r="F83" s="11">
        <v>4</v>
      </c>
      <c r="G83" s="11">
        <v>1432.53</v>
      </c>
      <c r="H83" s="11"/>
      <c r="I83" s="18">
        <f t="shared" si="2"/>
        <v>0</v>
      </c>
    </row>
    <row r="84" ht="92.25" customHeight="1" spans="1:9">
      <c r="A84" s="31">
        <v>80</v>
      </c>
      <c r="B84" s="10" t="s">
        <v>263</v>
      </c>
      <c r="C84" s="10" t="s">
        <v>264</v>
      </c>
      <c r="D84" s="10" t="s">
        <v>265</v>
      </c>
      <c r="E84" s="53" t="s">
        <v>63</v>
      </c>
      <c r="F84" s="11">
        <v>2</v>
      </c>
      <c r="G84" s="11">
        <v>446.17</v>
      </c>
      <c r="H84" s="11"/>
      <c r="I84" s="18">
        <f t="shared" si="2"/>
        <v>0</v>
      </c>
    </row>
    <row r="85" ht="105" customHeight="1" spans="1:9">
      <c r="A85" s="31">
        <v>81</v>
      </c>
      <c r="B85" s="10" t="s">
        <v>266</v>
      </c>
      <c r="C85" s="10" t="s">
        <v>234</v>
      </c>
      <c r="D85" s="10" t="s">
        <v>267</v>
      </c>
      <c r="E85" s="53" t="s">
        <v>128</v>
      </c>
      <c r="F85" s="11">
        <v>2</v>
      </c>
      <c r="G85" s="11">
        <v>1792.56</v>
      </c>
      <c r="H85" s="11"/>
      <c r="I85" s="18">
        <f t="shared" si="2"/>
        <v>0</v>
      </c>
    </row>
    <row r="86" ht="105" customHeight="1" spans="1:9">
      <c r="A86" s="31">
        <v>82</v>
      </c>
      <c r="B86" s="10" t="s">
        <v>268</v>
      </c>
      <c r="C86" s="10" t="s">
        <v>269</v>
      </c>
      <c r="D86" s="10" t="s">
        <v>270</v>
      </c>
      <c r="E86" s="53" t="s">
        <v>128</v>
      </c>
      <c r="F86" s="11">
        <v>2</v>
      </c>
      <c r="G86" s="11">
        <v>1067.35</v>
      </c>
      <c r="H86" s="11"/>
      <c r="I86" s="18">
        <f t="shared" si="2"/>
        <v>0</v>
      </c>
    </row>
    <row r="87" ht="117.75" customHeight="1" spans="1:9">
      <c r="A87" s="31">
        <v>83</v>
      </c>
      <c r="B87" s="10" t="s">
        <v>271</v>
      </c>
      <c r="C87" s="10" t="s">
        <v>272</v>
      </c>
      <c r="D87" s="10" t="s">
        <v>273</v>
      </c>
      <c r="E87" s="53" t="s">
        <v>128</v>
      </c>
      <c r="F87" s="11">
        <v>4</v>
      </c>
      <c r="G87" s="11">
        <v>1047.73</v>
      </c>
      <c r="H87" s="11"/>
      <c r="I87" s="18">
        <f t="shared" si="2"/>
        <v>0</v>
      </c>
    </row>
    <row r="88" ht="117.75" customHeight="1" spans="1:9">
      <c r="A88" s="31">
        <v>84</v>
      </c>
      <c r="B88" s="10" t="s">
        <v>274</v>
      </c>
      <c r="C88" s="10" t="s">
        <v>272</v>
      </c>
      <c r="D88" s="10" t="s">
        <v>275</v>
      </c>
      <c r="E88" s="53" t="s">
        <v>128</v>
      </c>
      <c r="F88" s="11">
        <v>3</v>
      </c>
      <c r="G88" s="11">
        <v>416.57</v>
      </c>
      <c r="H88" s="11"/>
      <c r="I88" s="18">
        <f t="shared" si="2"/>
        <v>0</v>
      </c>
    </row>
    <row r="89" ht="117.75" customHeight="1" spans="1:9">
      <c r="A89" s="31">
        <v>85</v>
      </c>
      <c r="B89" s="10" t="s">
        <v>276</v>
      </c>
      <c r="C89" s="10" t="s">
        <v>272</v>
      </c>
      <c r="D89" s="10" t="s">
        <v>277</v>
      </c>
      <c r="E89" s="53" t="s">
        <v>128</v>
      </c>
      <c r="F89" s="11">
        <v>2</v>
      </c>
      <c r="G89" s="11">
        <v>331.57</v>
      </c>
      <c r="H89" s="11"/>
      <c r="I89" s="18">
        <f t="shared" si="2"/>
        <v>0</v>
      </c>
    </row>
    <row r="90" ht="156" customHeight="1" spans="1:9">
      <c r="A90" s="31">
        <v>86</v>
      </c>
      <c r="B90" s="10" t="s">
        <v>278</v>
      </c>
      <c r="C90" s="10" t="s">
        <v>279</v>
      </c>
      <c r="D90" s="10" t="s">
        <v>280</v>
      </c>
      <c r="E90" s="53" t="s">
        <v>122</v>
      </c>
      <c r="F90" s="11">
        <v>102.41</v>
      </c>
      <c r="G90" s="11">
        <v>533.52</v>
      </c>
      <c r="H90" s="11"/>
      <c r="I90" s="18">
        <f t="shared" si="2"/>
        <v>0</v>
      </c>
    </row>
    <row r="91" ht="156" customHeight="1" spans="1:9">
      <c r="A91" s="31">
        <v>87</v>
      </c>
      <c r="B91" s="10" t="s">
        <v>281</v>
      </c>
      <c r="C91" s="10" t="s">
        <v>279</v>
      </c>
      <c r="D91" s="10" t="s">
        <v>282</v>
      </c>
      <c r="E91" s="53" t="s">
        <v>122</v>
      </c>
      <c r="F91" s="11">
        <v>89.44</v>
      </c>
      <c r="G91" s="11">
        <v>319.3</v>
      </c>
      <c r="H91" s="11"/>
      <c r="I91" s="18">
        <f t="shared" si="2"/>
        <v>0</v>
      </c>
    </row>
    <row r="92" ht="156" customHeight="1" spans="1:9">
      <c r="A92" s="31">
        <v>88</v>
      </c>
      <c r="B92" s="10" t="s">
        <v>283</v>
      </c>
      <c r="C92" s="10" t="s">
        <v>279</v>
      </c>
      <c r="D92" s="10" t="s">
        <v>284</v>
      </c>
      <c r="E92" s="53" t="s">
        <v>122</v>
      </c>
      <c r="F92" s="11">
        <v>7.67</v>
      </c>
      <c r="G92" s="11">
        <v>238.98</v>
      </c>
      <c r="H92" s="11"/>
      <c r="I92" s="18">
        <f t="shared" si="2"/>
        <v>0</v>
      </c>
    </row>
    <row r="93" ht="156" customHeight="1" spans="1:9">
      <c r="A93" s="31">
        <v>89</v>
      </c>
      <c r="B93" s="10" t="s">
        <v>285</v>
      </c>
      <c r="C93" s="10" t="s">
        <v>279</v>
      </c>
      <c r="D93" s="10" t="s">
        <v>286</v>
      </c>
      <c r="E93" s="53" t="s">
        <v>122</v>
      </c>
      <c r="F93" s="11">
        <v>37.12</v>
      </c>
      <c r="G93" s="11">
        <v>163.44</v>
      </c>
      <c r="H93" s="11"/>
      <c r="I93" s="18">
        <f t="shared" si="2"/>
        <v>0</v>
      </c>
    </row>
    <row r="94" ht="156" customHeight="1" spans="1:9">
      <c r="A94" s="31">
        <v>90</v>
      </c>
      <c r="B94" s="10" t="s">
        <v>287</v>
      </c>
      <c r="C94" s="10" t="s">
        <v>279</v>
      </c>
      <c r="D94" s="10" t="s">
        <v>288</v>
      </c>
      <c r="E94" s="53" t="s">
        <v>122</v>
      </c>
      <c r="F94" s="11">
        <v>160.44</v>
      </c>
      <c r="G94" s="11">
        <v>139.63</v>
      </c>
      <c r="H94" s="11"/>
      <c r="I94" s="18">
        <f t="shared" si="2"/>
        <v>0</v>
      </c>
    </row>
    <row r="95" ht="156" customHeight="1" spans="1:9">
      <c r="A95" s="31">
        <v>91</v>
      </c>
      <c r="B95" s="10" t="s">
        <v>289</v>
      </c>
      <c r="C95" s="10" t="s">
        <v>279</v>
      </c>
      <c r="D95" s="10" t="s">
        <v>290</v>
      </c>
      <c r="E95" s="53" t="s">
        <v>122</v>
      </c>
      <c r="F95" s="11">
        <v>63.13</v>
      </c>
      <c r="G95" s="11">
        <v>108.11</v>
      </c>
      <c r="H95" s="11"/>
      <c r="I95" s="18">
        <f t="shared" si="2"/>
        <v>0</v>
      </c>
    </row>
    <row r="96" ht="156" customHeight="1" spans="1:9">
      <c r="A96" s="31">
        <v>92</v>
      </c>
      <c r="B96" s="10" t="s">
        <v>291</v>
      </c>
      <c r="C96" s="10" t="s">
        <v>279</v>
      </c>
      <c r="D96" s="10" t="s">
        <v>292</v>
      </c>
      <c r="E96" s="53" t="s">
        <v>122</v>
      </c>
      <c r="F96" s="11">
        <v>52.37</v>
      </c>
      <c r="G96" s="11">
        <v>92.99</v>
      </c>
      <c r="H96" s="11"/>
      <c r="I96" s="18">
        <f t="shared" si="2"/>
        <v>0</v>
      </c>
    </row>
    <row r="97" ht="156" customHeight="1" spans="1:9">
      <c r="A97" s="31">
        <v>93</v>
      </c>
      <c r="B97" s="10" t="s">
        <v>293</v>
      </c>
      <c r="C97" s="10" t="s">
        <v>279</v>
      </c>
      <c r="D97" s="10" t="s">
        <v>294</v>
      </c>
      <c r="E97" s="53" t="s">
        <v>122</v>
      </c>
      <c r="F97" s="11">
        <v>36.5</v>
      </c>
      <c r="G97" s="11">
        <v>80.07</v>
      </c>
      <c r="H97" s="11"/>
      <c r="I97" s="18">
        <f t="shared" si="2"/>
        <v>0</v>
      </c>
    </row>
    <row r="98" ht="156" customHeight="1" spans="1:9">
      <c r="A98" s="31">
        <v>94</v>
      </c>
      <c r="B98" s="10" t="s">
        <v>295</v>
      </c>
      <c r="C98" s="10" t="s">
        <v>279</v>
      </c>
      <c r="D98" s="10" t="s">
        <v>296</v>
      </c>
      <c r="E98" s="53" t="s">
        <v>122</v>
      </c>
      <c r="F98" s="11">
        <v>16.35</v>
      </c>
      <c r="G98" s="11">
        <v>58.16</v>
      </c>
      <c r="H98" s="11"/>
      <c r="I98" s="18">
        <f t="shared" si="2"/>
        <v>0</v>
      </c>
    </row>
    <row r="99" ht="156" customHeight="1" spans="1:9">
      <c r="A99" s="31">
        <v>95</v>
      </c>
      <c r="B99" s="10" t="s">
        <v>297</v>
      </c>
      <c r="C99" s="10" t="s">
        <v>279</v>
      </c>
      <c r="D99" s="10" t="s">
        <v>298</v>
      </c>
      <c r="E99" s="53" t="s">
        <v>122</v>
      </c>
      <c r="F99" s="11">
        <v>642.64</v>
      </c>
      <c r="G99" s="11">
        <v>49.63</v>
      </c>
      <c r="H99" s="11"/>
      <c r="I99" s="18">
        <f t="shared" si="2"/>
        <v>0</v>
      </c>
    </row>
    <row r="100" ht="156" customHeight="1" spans="1:9">
      <c r="A100" s="31">
        <v>96</v>
      </c>
      <c r="B100" s="10" t="s">
        <v>299</v>
      </c>
      <c r="C100" s="10" t="s">
        <v>279</v>
      </c>
      <c r="D100" s="10" t="s">
        <v>300</v>
      </c>
      <c r="E100" s="53" t="s">
        <v>122</v>
      </c>
      <c r="F100" s="11">
        <v>64.36</v>
      </c>
      <c r="G100" s="11">
        <v>46.42</v>
      </c>
      <c r="H100" s="11"/>
      <c r="I100" s="18">
        <f t="shared" si="2"/>
        <v>0</v>
      </c>
    </row>
    <row r="101" ht="156" customHeight="1" spans="1:9">
      <c r="A101" s="31">
        <v>97</v>
      </c>
      <c r="B101" s="10" t="s">
        <v>301</v>
      </c>
      <c r="C101" s="10" t="s">
        <v>279</v>
      </c>
      <c r="D101" s="10" t="s">
        <v>302</v>
      </c>
      <c r="E101" s="53" t="s">
        <v>122</v>
      </c>
      <c r="F101" s="11">
        <v>250.88</v>
      </c>
      <c r="G101" s="11">
        <v>37.58</v>
      </c>
      <c r="H101" s="11"/>
      <c r="I101" s="18">
        <f t="shared" si="2"/>
        <v>0</v>
      </c>
    </row>
    <row r="102" ht="105" customHeight="1" spans="1:9">
      <c r="A102" s="31">
        <v>98</v>
      </c>
      <c r="B102" s="10" t="s">
        <v>303</v>
      </c>
      <c r="C102" s="10" t="s">
        <v>304</v>
      </c>
      <c r="D102" s="10" t="s">
        <v>305</v>
      </c>
      <c r="E102" s="53" t="s">
        <v>128</v>
      </c>
      <c r="F102" s="11">
        <v>29</v>
      </c>
      <c r="G102" s="11">
        <v>1652.74</v>
      </c>
      <c r="H102" s="11"/>
      <c r="I102" s="18">
        <f t="shared" ref="I102:I133" si="3">F102*H102</f>
        <v>0</v>
      </c>
    </row>
    <row r="103" ht="105" customHeight="1" spans="1:9">
      <c r="A103" s="31">
        <v>99</v>
      </c>
      <c r="B103" s="10" t="s">
        <v>306</v>
      </c>
      <c r="C103" s="10" t="s">
        <v>304</v>
      </c>
      <c r="D103" s="10" t="s">
        <v>307</v>
      </c>
      <c r="E103" s="53" t="s">
        <v>128</v>
      </c>
      <c r="F103" s="11">
        <v>34</v>
      </c>
      <c r="G103" s="11">
        <v>758.56</v>
      </c>
      <c r="H103" s="11"/>
      <c r="I103" s="18">
        <f t="shared" si="3"/>
        <v>0</v>
      </c>
    </row>
    <row r="104" ht="105" customHeight="1" spans="1:9">
      <c r="A104" s="31">
        <v>100</v>
      </c>
      <c r="B104" s="10" t="s">
        <v>308</v>
      </c>
      <c r="C104" s="10" t="s">
        <v>304</v>
      </c>
      <c r="D104" s="10" t="s">
        <v>309</v>
      </c>
      <c r="E104" s="53" t="s">
        <v>128</v>
      </c>
      <c r="F104" s="11">
        <v>8</v>
      </c>
      <c r="G104" s="11">
        <v>509.19</v>
      </c>
      <c r="H104" s="11"/>
      <c r="I104" s="18">
        <f t="shared" si="3"/>
        <v>0</v>
      </c>
    </row>
    <row r="105" ht="105" customHeight="1" spans="1:9">
      <c r="A105" s="31">
        <v>101</v>
      </c>
      <c r="B105" s="10" t="s">
        <v>310</v>
      </c>
      <c r="C105" s="10" t="s">
        <v>304</v>
      </c>
      <c r="D105" s="10" t="s">
        <v>311</v>
      </c>
      <c r="E105" s="53" t="s">
        <v>128</v>
      </c>
      <c r="F105" s="11">
        <v>26</v>
      </c>
      <c r="G105" s="11">
        <v>277.73</v>
      </c>
      <c r="H105" s="11"/>
      <c r="I105" s="18">
        <f t="shared" si="3"/>
        <v>0</v>
      </c>
    </row>
    <row r="106" ht="105" customHeight="1" spans="1:9">
      <c r="A106" s="31">
        <v>102</v>
      </c>
      <c r="B106" s="10" t="s">
        <v>312</v>
      </c>
      <c r="C106" s="10" t="s">
        <v>304</v>
      </c>
      <c r="D106" s="10" t="s">
        <v>313</v>
      </c>
      <c r="E106" s="53" t="s">
        <v>128</v>
      </c>
      <c r="F106" s="11">
        <v>65</v>
      </c>
      <c r="G106" s="11">
        <v>207.01</v>
      </c>
      <c r="H106" s="11"/>
      <c r="I106" s="18">
        <f t="shared" si="3"/>
        <v>0</v>
      </c>
    </row>
    <row r="107" ht="105" customHeight="1" spans="1:9">
      <c r="A107" s="31">
        <v>103</v>
      </c>
      <c r="B107" s="10" t="s">
        <v>314</v>
      </c>
      <c r="C107" s="10" t="s">
        <v>304</v>
      </c>
      <c r="D107" s="10" t="s">
        <v>315</v>
      </c>
      <c r="E107" s="53" t="s">
        <v>128</v>
      </c>
      <c r="F107" s="11">
        <v>15</v>
      </c>
      <c r="G107" s="11">
        <v>157.95</v>
      </c>
      <c r="H107" s="11"/>
      <c r="I107" s="18">
        <f t="shared" si="3"/>
        <v>0</v>
      </c>
    </row>
    <row r="108" ht="105" customHeight="1" spans="1:9">
      <c r="A108" s="31">
        <v>104</v>
      </c>
      <c r="B108" s="10" t="s">
        <v>316</v>
      </c>
      <c r="C108" s="10" t="s">
        <v>304</v>
      </c>
      <c r="D108" s="10" t="s">
        <v>317</v>
      </c>
      <c r="E108" s="53" t="s">
        <v>128</v>
      </c>
      <c r="F108" s="11">
        <v>25</v>
      </c>
      <c r="G108" s="11">
        <v>120.86</v>
      </c>
      <c r="H108" s="11"/>
      <c r="I108" s="18">
        <f t="shared" si="3"/>
        <v>0</v>
      </c>
    </row>
    <row r="109" ht="105" customHeight="1" spans="1:9">
      <c r="A109" s="31">
        <v>105</v>
      </c>
      <c r="B109" s="10" t="s">
        <v>318</v>
      </c>
      <c r="C109" s="10" t="s">
        <v>304</v>
      </c>
      <c r="D109" s="10" t="s">
        <v>319</v>
      </c>
      <c r="E109" s="53" t="s">
        <v>128</v>
      </c>
      <c r="F109" s="11">
        <v>12</v>
      </c>
      <c r="G109" s="11">
        <v>97.8</v>
      </c>
      <c r="H109" s="11"/>
      <c r="I109" s="18">
        <f t="shared" si="3"/>
        <v>0</v>
      </c>
    </row>
    <row r="110" ht="105" customHeight="1" spans="1:9">
      <c r="A110" s="31">
        <v>106</v>
      </c>
      <c r="B110" s="10" t="s">
        <v>320</v>
      </c>
      <c r="C110" s="10" t="s">
        <v>304</v>
      </c>
      <c r="D110" s="10" t="s">
        <v>321</v>
      </c>
      <c r="E110" s="53" t="s">
        <v>128</v>
      </c>
      <c r="F110" s="11">
        <v>6</v>
      </c>
      <c r="G110" s="11">
        <v>74</v>
      </c>
      <c r="H110" s="11"/>
      <c r="I110" s="18">
        <f t="shared" si="3"/>
        <v>0</v>
      </c>
    </row>
    <row r="111" ht="105" customHeight="1" spans="1:9">
      <c r="A111" s="31">
        <v>107</v>
      </c>
      <c r="B111" s="10" t="s">
        <v>322</v>
      </c>
      <c r="C111" s="10" t="s">
        <v>304</v>
      </c>
      <c r="D111" s="10" t="s">
        <v>323</v>
      </c>
      <c r="E111" s="53" t="s">
        <v>128</v>
      </c>
      <c r="F111" s="11">
        <v>190</v>
      </c>
      <c r="G111" s="11">
        <v>62.42</v>
      </c>
      <c r="H111" s="11"/>
      <c r="I111" s="18">
        <f t="shared" si="3"/>
        <v>0</v>
      </c>
    </row>
    <row r="112" ht="105" customHeight="1" spans="1:9">
      <c r="A112" s="31">
        <v>108</v>
      </c>
      <c r="B112" s="10" t="s">
        <v>324</v>
      </c>
      <c r="C112" s="10" t="s">
        <v>304</v>
      </c>
      <c r="D112" s="10" t="s">
        <v>325</v>
      </c>
      <c r="E112" s="53" t="s">
        <v>128</v>
      </c>
      <c r="F112" s="11">
        <v>21</v>
      </c>
      <c r="G112" s="11">
        <v>49.35</v>
      </c>
      <c r="H112" s="11"/>
      <c r="I112" s="18">
        <f t="shared" si="3"/>
        <v>0</v>
      </c>
    </row>
    <row r="113" ht="105" customHeight="1" spans="1:9">
      <c r="A113" s="31">
        <v>109</v>
      </c>
      <c r="B113" s="10" t="s">
        <v>326</v>
      </c>
      <c r="C113" s="10" t="s">
        <v>304</v>
      </c>
      <c r="D113" s="10" t="s">
        <v>327</v>
      </c>
      <c r="E113" s="53" t="s">
        <v>128</v>
      </c>
      <c r="F113" s="11">
        <v>91</v>
      </c>
      <c r="G113" s="11">
        <v>30.39</v>
      </c>
      <c r="H113" s="11"/>
      <c r="I113" s="18">
        <f t="shared" si="3"/>
        <v>0</v>
      </c>
    </row>
    <row r="114" ht="156" customHeight="1" spans="1:9">
      <c r="A114" s="31">
        <v>110</v>
      </c>
      <c r="B114" s="10" t="s">
        <v>328</v>
      </c>
      <c r="C114" s="10" t="s">
        <v>279</v>
      </c>
      <c r="D114" s="10" t="s">
        <v>329</v>
      </c>
      <c r="E114" s="53" t="s">
        <v>122</v>
      </c>
      <c r="F114" s="11">
        <v>46.42</v>
      </c>
      <c r="G114" s="11">
        <v>360.32</v>
      </c>
      <c r="H114" s="11"/>
      <c r="I114" s="18">
        <f t="shared" si="3"/>
        <v>0</v>
      </c>
    </row>
    <row r="115" ht="156" customHeight="1" spans="1:9">
      <c r="A115" s="31">
        <v>111</v>
      </c>
      <c r="B115" s="10" t="s">
        <v>330</v>
      </c>
      <c r="C115" s="10" t="s">
        <v>279</v>
      </c>
      <c r="D115" s="10" t="s">
        <v>331</v>
      </c>
      <c r="E115" s="53" t="s">
        <v>122</v>
      </c>
      <c r="F115" s="11">
        <v>53.28</v>
      </c>
      <c r="G115" s="11">
        <v>231.64</v>
      </c>
      <c r="H115" s="11"/>
      <c r="I115" s="18">
        <f t="shared" si="3"/>
        <v>0</v>
      </c>
    </row>
    <row r="116" ht="156" customHeight="1" spans="1:9">
      <c r="A116" s="31">
        <v>112</v>
      </c>
      <c r="B116" s="10" t="s">
        <v>332</v>
      </c>
      <c r="C116" s="10" t="s">
        <v>279</v>
      </c>
      <c r="D116" s="10" t="s">
        <v>333</v>
      </c>
      <c r="E116" s="53" t="s">
        <v>122</v>
      </c>
      <c r="F116" s="11">
        <v>128.95</v>
      </c>
      <c r="G116" s="11">
        <v>189.08</v>
      </c>
      <c r="H116" s="11"/>
      <c r="I116" s="18">
        <f t="shared" si="3"/>
        <v>0</v>
      </c>
    </row>
    <row r="117" ht="156" customHeight="1" spans="1:9">
      <c r="A117" s="31">
        <v>113</v>
      </c>
      <c r="B117" s="10" t="s">
        <v>334</v>
      </c>
      <c r="C117" s="10" t="s">
        <v>279</v>
      </c>
      <c r="D117" s="10" t="s">
        <v>335</v>
      </c>
      <c r="E117" s="53" t="s">
        <v>122</v>
      </c>
      <c r="F117" s="11">
        <v>21.22</v>
      </c>
      <c r="G117" s="11">
        <v>144.2</v>
      </c>
      <c r="H117" s="11"/>
      <c r="I117" s="18">
        <f t="shared" si="3"/>
        <v>0</v>
      </c>
    </row>
    <row r="118" ht="156" customHeight="1" spans="1:9">
      <c r="A118" s="31">
        <v>114</v>
      </c>
      <c r="B118" s="10" t="s">
        <v>336</v>
      </c>
      <c r="C118" s="10" t="s">
        <v>279</v>
      </c>
      <c r="D118" s="10" t="s">
        <v>337</v>
      </c>
      <c r="E118" s="53" t="s">
        <v>122</v>
      </c>
      <c r="F118" s="11">
        <v>568.92</v>
      </c>
      <c r="G118" s="11">
        <v>113.39</v>
      </c>
      <c r="H118" s="11"/>
      <c r="I118" s="18">
        <f t="shared" si="3"/>
        <v>0</v>
      </c>
    </row>
    <row r="119" ht="156" customHeight="1" spans="1:9">
      <c r="A119" s="31">
        <v>115</v>
      </c>
      <c r="B119" s="10" t="s">
        <v>338</v>
      </c>
      <c r="C119" s="10" t="s">
        <v>279</v>
      </c>
      <c r="D119" s="10" t="s">
        <v>339</v>
      </c>
      <c r="E119" s="53" t="s">
        <v>122</v>
      </c>
      <c r="F119" s="11">
        <v>181.94</v>
      </c>
      <c r="G119" s="11">
        <v>97.19</v>
      </c>
      <c r="H119" s="11"/>
      <c r="I119" s="18">
        <f t="shared" si="3"/>
        <v>0</v>
      </c>
    </row>
    <row r="120" ht="156" customHeight="1" spans="1:9">
      <c r="A120" s="31">
        <v>116</v>
      </c>
      <c r="B120" s="10" t="s">
        <v>340</v>
      </c>
      <c r="C120" s="10" t="s">
        <v>279</v>
      </c>
      <c r="D120" s="10" t="s">
        <v>341</v>
      </c>
      <c r="E120" s="53" t="s">
        <v>122</v>
      </c>
      <c r="F120" s="11">
        <v>338.19</v>
      </c>
      <c r="G120" s="11">
        <v>61.45</v>
      </c>
      <c r="H120" s="11"/>
      <c r="I120" s="18">
        <f t="shared" si="3"/>
        <v>0</v>
      </c>
    </row>
    <row r="121" ht="156" customHeight="1" spans="1:9">
      <c r="A121" s="31">
        <v>117</v>
      </c>
      <c r="B121" s="10" t="s">
        <v>342</v>
      </c>
      <c r="C121" s="10" t="s">
        <v>279</v>
      </c>
      <c r="D121" s="10" t="s">
        <v>343</v>
      </c>
      <c r="E121" s="53" t="s">
        <v>122</v>
      </c>
      <c r="F121" s="11">
        <v>199.62</v>
      </c>
      <c r="G121" s="11">
        <v>53.87</v>
      </c>
      <c r="H121" s="11"/>
      <c r="I121" s="18">
        <f t="shared" si="3"/>
        <v>0</v>
      </c>
    </row>
    <row r="122" ht="156" customHeight="1" spans="1:9">
      <c r="A122" s="31">
        <v>118</v>
      </c>
      <c r="B122" s="10" t="s">
        <v>344</v>
      </c>
      <c r="C122" s="10" t="s">
        <v>279</v>
      </c>
      <c r="D122" s="10" t="s">
        <v>345</v>
      </c>
      <c r="E122" s="53" t="s">
        <v>122</v>
      </c>
      <c r="F122" s="11">
        <v>46.61</v>
      </c>
      <c r="G122" s="11">
        <v>46.86</v>
      </c>
      <c r="H122" s="11"/>
      <c r="I122" s="18">
        <f t="shared" si="3"/>
        <v>0</v>
      </c>
    </row>
    <row r="123" ht="156" customHeight="1" spans="1:9">
      <c r="A123" s="31">
        <v>119</v>
      </c>
      <c r="B123" s="10" t="s">
        <v>346</v>
      </c>
      <c r="C123" s="10" t="s">
        <v>279</v>
      </c>
      <c r="D123" s="10" t="s">
        <v>347</v>
      </c>
      <c r="E123" s="53" t="s">
        <v>122</v>
      </c>
      <c r="F123" s="11">
        <v>44.45</v>
      </c>
      <c r="G123" s="11">
        <v>43.31</v>
      </c>
      <c r="H123" s="11"/>
      <c r="I123" s="18">
        <f t="shared" si="3"/>
        <v>0</v>
      </c>
    </row>
    <row r="124" ht="105" customHeight="1" spans="1:9">
      <c r="A124" s="31">
        <v>120</v>
      </c>
      <c r="B124" s="10" t="s">
        <v>348</v>
      </c>
      <c r="C124" s="10" t="s">
        <v>304</v>
      </c>
      <c r="D124" s="10" t="s">
        <v>349</v>
      </c>
      <c r="E124" s="53" t="s">
        <v>128</v>
      </c>
      <c r="F124" s="11">
        <v>12</v>
      </c>
      <c r="G124" s="11">
        <v>630.7</v>
      </c>
      <c r="H124" s="11"/>
      <c r="I124" s="18">
        <f t="shared" si="3"/>
        <v>0</v>
      </c>
    </row>
    <row r="125" ht="105" customHeight="1" spans="1:9">
      <c r="A125" s="31">
        <v>121</v>
      </c>
      <c r="B125" s="10" t="s">
        <v>350</v>
      </c>
      <c r="C125" s="10" t="s">
        <v>304</v>
      </c>
      <c r="D125" s="10" t="s">
        <v>351</v>
      </c>
      <c r="E125" s="53" t="s">
        <v>128</v>
      </c>
      <c r="F125" s="11">
        <v>16</v>
      </c>
      <c r="G125" s="11">
        <v>298.53</v>
      </c>
      <c r="H125" s="11"/>
      <c r="I125" s="18">
        <f t="shared" si="3"/>
        <v>0</v>
      </c>
    </row>
    <row r="126" ht="105" customHeight="1" spans="1:9">
      <c r="A126" s="31">
        <v>122</v>
      </c>
      <c r="B126" s="10" t="s">
        <v>352</v>
      </c>
      <c r="C126" s="10" t="s">
        <v>304</v>
      </c>
      <c r="D126" s="10" t="s">
        <v>353</v>
      </c>
      <c r="E126" s="53" t="s">
        <v>128</v>
      </c>
      <c r="F126" s="11">
        <v>34</v>
      </c>
      <c r="G126" s="11">
        <v>247.99</v>
      </c>
      <c r="H126" s="11"/>
      <c r="I126" s="18">
        <f t="shared" si="3"/>
        <v>0</v>
      </c>
    </row>
    <row r="127" ht="105" customHeight="1" spans="1:9">
      <c r="A127" s="31">
        <v>123</v>
      </c>
      <c r="B127" s="10" t="s">
        <v>354</v>
      </c>
      <c r="C127" s="10" t="s">
        <v>304</v>
      </c>
      <c r="D127" s="10" t="s">
        <v>355</v>
      </c>
      <c r="E127" s="53" t="s">
        <v>128</v>
      </c>
      <c r="F127" s="11">
        <v>4</v>
      </c>
      <c r="G127" s="11">
        <v>184.77</v>
      </c>
      <c r="H127" s="11"/>
      <c r="I127" s="18">
        <f t="shared" si="3"/>
        <v>0</v>
      </c>
    </row>
    <row r="128" ht="105" customHeight="1" spans="1:9">
      <c r="A128" s="31">
        <v>124</v>
      </c>
      <c r="B128" s="10" t="s">
        <v>356</v>
      </c>
      <c r="C128" s="10" t="s">
        <v>304</v>
      </c>
      <c r="D128" s="10" t="s">
        <v>357</v>
      </c>
      <c r="E128" s="53" t="s">
        <v>128</v>
      </c>
      <c r="F128" s="11">
        <v>156</v>
      </c>
      <c r="G128" s="11">
        <v>131.75</v>
      </c>
      <c r="H128" s="11"/>
      <c r="I128" s="18">
        <f t="shared" si="3"/>
        <v>0</v>
      </c>
    </row>
    <row r="129" ht="105" customHeight="1" spans="1:9">
      <c r="A129" s="31">
        <v>125</v>
      </c>
      <c r="B129" s="10" t="s">
        <v>358</v>
      </c>
      <c r="C129" s="10" t="s">
        <v>304</v>
      </c>
      <c r="D129" s="10" t="s">
        <v>359</v>
      </c>
      <c r="E129" s="53" t="s">
        <v>128</v>
      </c>
      <c r="F129" s="11">
        <v>48</v>
      </c>
      <c r="G129" s="11">
        <v>105.59</v>
      </c>
      <c r="H129" s="11"/>
      <c r="I129" s="18">
        <f t="shared" si="3"/>
        <v>0</v>
      </c>
    </row>
    <row r="130" ht="105" customHeight="1" spans="1:9">
      <c r="A130" s="31">
        <v>126</v>
      </c>
      <c r="B130" s="10" t="s">
        <v>360</v>
      </c>
      <c r="C130" s="10" t="s">
        <v>304</v>
      </c>
      <c r="D130" s="10" t="s">
        <v>361</v>
      </c>
      <c r="E130" s="53" t="s">
        <v>128</v>
      </c>
      <c r="F130" s="11">
        <v>127</v>
      </c>
      <c r="G130" s="11">
        <v>67.64</v>
      </c>
      <c r="H130" s="11"/>
      <c r="I130" s="18">
        <f t="shared" si="3"/>
        <v>0</v>
      </c>
    </row>
    <row r="131" ht="105" customHeight="1" spans="1:9">
      <c r="A131" s="31">
        <v>127</v>
      </c>
      <c r="B131" s="10" t="s">
        <v>362</v>
      </c>
      <c r="C131" s="10" t="s">
        <v>304</v>
      </c>
      <c r="D131" s="10" t="s">
        <v>363</v>
      </c>
      <c r="E131" s="53" t="s">
        <v>128</v>
      </c>
      <c r="F131" s="11">
        <v>68</v>
      </c>
      <c r="G131" s="11">
        <v>51.83</v>
      </c>
      <c r="H131" s="11"/>
      <c r="I131" s="18">
        <f t="shared" si="3"/>
        <v>0</v>
      </c>
    </row>
    <row r="132" ht="105" customHeight="1" spans="1:9">
      <c r="A132" s="31">
        <v>128</v>
      </c>
      <c r="B132" s="10" t="s">
        <v>364</v>
      </c>
      <c r="C132" s="10" t="s">
        <v>304</v>
      </c>
      <c r="D132" s="10" t="s">
        <v>365</v>
      </c>
      <c r="E132" s="53" t="s">
        <v>128</v>
      </c>
      <c r="F132" s="11">
        <v>14</v>
      </c>
      <c r="G132" s="11">
        <v>41.86</v>
      </c>
      <c r="H132" s="11"/>
      <c r="I132" s="18">
        <f t="shared" si="3"/>
        <v>0</v>
      </c>
    </row>
    <row r="133" ht="105" customHeight="1" spans="1:9">
      <c r="A133" s="31">
        <v>129</v>
      </c>
      <c r="B133" s="10" t="s">
        <v>366</v>
      </c>
      <c r="C133" s="10" t="s">
        <v>304</v>
      </c>
      <c r="D133" s="10" t="s">
        <v>367</v>
      </c>
      <c r="E133" s="53" t="s">
        <v>128</v>
      </c>
      <c r="F133" s="11">
        <v>12</v>
      </c>
      <c r="G133" s="11">
        <v>30.92</v>
      </c>
      <c r="H133" s="11"/>
      <c r="I133" s="18">
        <f t="shared" si="3"/>
        <v>0</v>
      </c>
    </row>
    <row r="134" ht="168.75" customHeight="1" spans="1:9">
      <c r="A134" s="31">
        <v>130</v>
      </c>
      <c r="B134" s="10" t="s">
        <v>368</v>
      </c>
      <c r="C134" s="10" t="s">
        <v>279</v>
      </c>
      <c r="D134" s="10" t="s">
        <v>369</v>
      </c>
      <c r="E134" s="53" t="s">
        <v>122</v>
      </c>
      <c r="F134" s="11">
        <v>85.09</v>
      </c>
      <c r="G134" s="11">
        <v>201.08</v>
      </c>
      <c r="H134" s="11"/>
      <c r="I134" s="18">
        <f t="shared" ref="I134:I163" si="4">F134*H134</f>
        <v>0</v>
      </c>
    </row>
    <row r="135" ht="168.75" customHeight="1" spans="1:9">
      <c r="A135" s="31">
        <v>131</v>
      </c>
      <c r="B135" s="10" t="s">
        <v>370</v>
      </c>
      <c r="C135" s="10" t="s">
        <v>279</v>
      </c>
      <c r="D135" s="10" t="s">
        <v>371</v>
      </c>
      <c r="E135" s="53" t="s">
        <v>122</v>
      </c>
      <c r="F135" s="11">
        <v>109.91</v>
      </c>
      <c r="G135" s="11">
        <v>162.03</v>
      </c>
      <c r="H135" s="11"/>
      <c r="I135" s="18">
        <f t="shared" si="4"/>
        <v>0</v>
      </c>
    </row>
    <row r="136" ht="168.75" customHeight="1" spans="1:9">
      <c r="A136" s="31">
        <v>132</v>
      </c>
      <c r="B136" s="10" t="s">
        <v>372</v>
      </c>
      <c r="C136" s="10" t="s">
        <v>279</v>
      </c>
      <c r="D136" s="10" t="s">
        <v>373</v>
      </c>
      <c r="E136" s="53" t="s">
        <v>122</v>
      </c>
      <c r="F136" s="11">
        <v>701.73</v>
      </c>
      <c r="G136" s="11">
        <v>122.78</v>
      </c>
      <c r="H136" s="11"/>
      <c r="I136" s="18">
        <f t="shared" si="4"/>
        <v>0</v>
      </c>
    </row>
    <row r="137" ht="168.75" customHeight="1" spans="1:9">
      <c r="A137" s="31">
        <v>133</v>
      </c>
      <c r="B137" s="10" t="s">
        <v>374</v>
      </c>
      <c r="C137" s="10" t="s">
        <v>279</v>
      </c>
      <c r="D137" s="10" t="s">
        <v>375</v>
      </c>
      <c r="E137" s="53" t="s">
        <v>122</v>
      </c>
      <c r="F137" s="11">
        <v>309.05</v>
      </c>
      <c r="G137" s="11">
        <v>105.15</v>
      </c>
      <c r="H137" s="11"/>
      <c r="I137" s="18">
        <f t="shared" si="4"/>
        <v>0</v>
      </c>
    </row>
    <row r="138" ht="168.75" customHeight="1" spans="1:9">
      <c r="A138" s="31">
        <v>134</v>
      </c>
      <c r="B138" s="10" t="s">
        <v>376</v>
      </c>
      <c r="C138" s="10" t="s">
        <v>279</v>
      </c>
      <c r="D138" s="10" t="s">
        <v>377</v>
      </c>
      <c r="E138" s="53" t="s">
        <v>122</v>
      </c>
      <c r="F138" s="11">
        <v>152.85</v>
      </c>
      <c r="G138" s="11">
        <v>73.75</v>
      </c>
      <c r="H138" s="11"/>
      <c r="I138" s="18">
        <f t="shared" si="4"/>
        <v>0</v>
      </c>
    </row>
    <row r="139" ht="168.75" customHeight="1" spans="1:9">
      <c r="A139" s="31">
        <v>135</v>
      </c>
      <c r="B139" s="10" t="s">
        <v>378</v>
      </c>
      <c r="C139" s="10" t="s">
        <v>279</v>
      </c>
      <c r="D139" s="10" t="s">
        <v>379</v>
      </c>
      <c r="E139" s="53" t="s">
        <v>122</v>
      </c>
      <c r="F139" s="11">
        <v>220.17</v>
      </c>
      <c r="G139" s="11">
        <v>61.45</v>
      </c>
      <c r="H139" s="11"/>
      <c r="I139" s="18">
        <f t="shared" si="4"/>
        <v>0</v>
      </c>
    </row>
    <row r="140" ht="168.75" customHeight="1" spans="1:9">
      <c r="A140" s="31">
        <v>136</v>
      </c>
      <c r="B140" s="10" t="s">
        <v>380</v>
      </c>
      <c r="C140" s="10" t="s">
        <v>279</v>
      </c>
      <c r="D140" s="10" t="s">
        <v>381</v>
      </c>
      <c r="E140" s="53" t="s">
        <v>122</v>
      </c>
      <c r="F140" s="11">
        <v>338.73</v>
      </c>
      <c r="G140" s="11">
        <v>57.19</v>
      </c>
      <c r="H140" s="11"/>
      <c r="I140" s="18">
        <f t="shared" si="4"/>
        <v>0</v>
      </c>
    </row>
    <row r="141" ht="168.75" customHeight="1" spans="1:9">
      <c r="A141" s="31">
        <v>137</v>
      </c>
      <c r="B141" s="10" t="s">
        <v>382</v>
      </c>
      <c r="C141" s="10" t="s">
        <v>279</v>
      </c>
      <c r="D141" s="10" t="s">
        <v>383</v>
      </c>
      <c r="E141" s="53" t="s">
        <v>122</v>
      </c>
      <c r="F141" s="11">
        <v>236.32</v>
      </c>
      <c r="G141" s="11">
        <v>46.86</v>
      </c>
      <c r="H141" s="11"/>
      <c r="I141" s="18">
        <f t="shared" si="4"/>
        <v>0</v>
      </c>
    </row>
    <row r="142" ht="105" customHeight="1" spans="1:9">
      <c r="A142" s="31">
        <v>138</v>
      </c>
      <c r="B142" s="10" t="s">
        <v>384</v>
      </c>
      <c r="C142" s="10" t="s">
        <v>385</v>
      </c>
      <c r="D142" s="10" t="s">
        <v>353</v>
      </c>
      <c r="E142" s="53" t="s">
        <v>128</v>
      </c>
      <c r="F142" s="11">
        <v>24</v>
      </c>
      <c r="G142" s="11">
        <v>258.52</v>
      </c>
      <c r="H142" s="11"/>
      <c r="I142" s="18">
        <f t="shared" si="4"/>
        <v>0</v>
      </c>
    </row>
    <row r="143" ht="105" customHeight="1" spans="1:9">
      <c r="A143" s="31">
        <v>139</v>
      </c>
      <c r="B143" s="10" t="s">
        <v>386</v>
      </c>
      <c r="C143" s="10" t="s">
        <v>385</v>
      </c>
      <c r="D143" s="10" t="s">
        <v>355</v>
      </c>
      <c r="E143" s="53" t="s">
        <v>128</v>
      </c>
      <c r="F143" s="11">
        <v>29</v>
      </c>
      <c r="G143" s="11">
        <v>190.61</v>
      </c>
      <c r="H143" s="11"/>
      <c r="I143" s="18">
        <f t="shared" si="4"/>
        <v>0</v>
      </c>
    </row>
    <row r="144" ht="105" customHeight="1" spans="1:9">
      <c r="A144" s="31">
        <v>140</v>
      </c>
      <c r="B144" s="10" t="s">
        <v>387</v>
      </c>
      <c r="C144" s="10" t="s">
        <v>385</v>
      </c>
      <c r="D144" s="10" t="s">
        <v>357</v>
      </c>
      <c r="E144" s="53" t="s">
        <v>128</v>
      </c>
      <c r="F144" s="11">
        <v>194</v>
      </c>
      <c r="G144" s="11">
        <v>138.56</v>
      </c>
      <c r="H144" s="11"/>
      <c r="I144" s="18">
        <f t="shared" si="4"/>
        <v>0</v>
      </c>
    </row>
    <row r="145" ht="41.25" customHeight="1" spans="1:9">
      <c r="A145" s="31">
        <v>141</v>
      </c>
      <c r="B145" s="10" t="s">
        <v>388</v>
      </c>
      <c r="C145" s="10" t="s">
        <v>385</v>
      </c>
      <c r="D145" s="10" t="s">
        <v>389</v>
      </c>
      <c r="E145" s="53" t="s">
        <v>128</v>
      </c>
      <c r="F145" s="11">
        <v>78</v>
      </c>
      <c r="G145" s="11">
        <v>110.11</v>
      </c>
      <c r="H145" s="11"/>
      <c r="I145" s="18">
        <f t="shared" si="4"/>
        <v>0</v>
      </c>
    </row>
    <row r="146" ht="41.25" customHeight="1" spans="1:9">
      <c r="A146" s="31">
        <v>142</v>
      </c>
      <c r="B146" s="10" t="s">
        <v>390</v>
      </c>
      <c r="C146" s="10" t="s">
        <v>385</v>
      </c>
      <c r="D146" s="10" t="s">
        <v>391</v>
      </c>
      <c r="E146" s="53" t="s">
        <v>128</v>
      </c>
      <c r="F146" s="11">
        <v>43</v>
      </c>
      <c r="G146" s="11">
        <v>82.68</v>
      </c>
      <c r="H146" s="11"/>
      <c r="I146" s="18">
        <f t="shared" si="4"/>
        <v>0</v>
      </c>
    </row>
    <row r="147" ht="105" customHeight="1" spans="1:9">
      <c r="A147" s="31">
        <v>143</v>
      </c>
      <c r="B147" s="10" t="s">
        <v>392</v>
      </c>
      <c r="C147" s="10" t="s">
        <v>385</v>
      </c>
      <c r="D147" s="10" t="s">
        <v>361</v>
      </c>
      <c r="E147" s="53" t="s">
        <v>128</v>
      </c>
      <c r="F147" s="11">
        <v>79</v>
      </c>
      <c r="G147" s="11">
        <v>67.64</v>
      </c>
      <c r="H147" s="11"/>
      <c r="I147" s="18">
        <f t="shared" si="4"/>
        <v>0</v>
      </c>
    </row>
    <row r="148" ht="105" customHeight="1" spans="1:9">
      <c r="A148" s="31">
        <v>144</v>
      </c>
      <c r="B148" s="10" t="s">
        <v>393</v>
      </c>
      <c r="C148" s="10" t="s">
        <v>385</v>
      </c>
      <c r="D148" s="10" t="s">
        <v>363</v>
      </c>
      <c r="E148" s="53" t="s">
        <v>128</v>
      </c>
      <c r="F148" s="11">
        <v>98</v>
      </c>
      <c r="G148" s="11">
        <v>53.51</v>
      </c>
      <c r="H148" s="11"/>
      <c r="I148" s="18">
        <f t="shared" si="4"/>
        <v>0</v>
      </c>
    </row>
    <row r="149" ht="105" customHeight="1" spans="1:9">
      <c r="A149" s="31">
        <v>145</v>
      </c>
      <c r="B149" s="10" t="s">
        <v>394</v>
      </c>
      <c r="C149" s="10" t="s">
        <v>385</v>
      </c>
      <c r="D149" s="10" t="s">
        <v>365</v>
      </c>
      <c r="E149" s="53" t="s">
        <v>128</v>
      </c>
      <c r="F149" s="11">
        <v>59</v>
      </c>
      <c r="G149" s="11">
        <v>42.04</v>
      </c>
      <c r="H149" s="11"/>
      <c r="I149" s="18">
        <f t="shared" si="4"/>
        <v>0</v>
      </c>
    </row>
    <row r="150" ht="117.75" customHeight="1" spans="1:9">
      <c r="A150" s="31">
        <v>146</v>
      </c>
      <c r="B150" s="10" t="s">
        <v>395</v>
      </c>
      <c r="C150" s="10" t="s">
        <v>396</v>
      </c>
      <c r="D150" s="10" t="s">
        <v>397</v>
      </c>
      <c r="E150" s="53" t="s">
        <v>122</v>
      </c>
      <c r="F150" s="11">
        <v>65.67</v>
      </c>
      <c r="G150" s="11">
        <v>344.34</v>
      </c>
      <c r="H150" s="11"/>
      <c r="I150" s="18">
        <f t="shared" si="4"/>
        <v>0</v>
      </c>
    </row>
    <row r="151" ht="117.75" customHeight="1" spans="1:9">
      <c r="A151" s="31">
        <v>147</v>
      </c>
      <c r="B151" s="10" t="s">
        <v>398</v>
      </c>
      <c r="C151" s="10" t="s">
        <v>396</v>
      </c>
      <c r="D151" s="10" t="s">
        <v>399</v>
      </c>
      <c r="E151" s="53" t="s">
        <v>122</v>
      </c>
      <c r="F151" s="11">
        <v>37.83</v>
      </c>
      <c r="G151" s="11">
        <v>104.74</v>
      </c>
      <c r="H151" s="11"/>
      <c r="I151" s="18">
        <f t="shared" si="4"/>
        <v>0</v>
      </c>
    </row>
    <row r="152" ht="105" customHeight="1" spans="1:9">
      <c r="A152" s="31">
        <v>148</v>
      </c>
      <c r="B152" s="10" t="s">
        <v>400</v>
      </c>
      <c r="C152" s="10" t="s">
        <v>401</v>
      </c>
      <c r="D152" s="10" t="s">
        <v>402</v>
      </c>
      <c r="E152" s="53" t="s">
        <v>403</v>
      </c>
      <c r="F152" s="11">
        <v>1350.61</v>
      </c>
      <c r="G152" s="11">
        <v>19.25</v>
      </c>
      <c r="H152" s="11"/>
      <c r="I152" s="18">
        <f t="shared" si="4"/>
        <v>0</v>
      </c>
    </row>
    <row r="153" ht="92.25" customHeight="1" spans="1:9">
      <c r="A153" s="31">
        <v>149</v>
      </c>
      <c r="B153" s="10" t="s">
        <v>404</v>
      </c>
      <c r="C153" s="10" t="s">
        <v>405</v>
      </c>
      <c r="D153" s="10" t="s">
        <v>406</v>
      </c>
      <c r="E153" s="53" t="s">
        <v>403</v>
      </c>
      <c r="F153" s="11">
        <v>310</v>
      </c>
      <c r="G153" s="11">
        <v>140.97</v>
      </c>
      <c r="H153" s="11"/>
      <c r="I153" s="18">
        <f t="shared" si="4"/>
        <v>0</v>
      </c>
    </row>
    <row r="154" ht="92.25" customHeight="1" spans="1:9">
      <c r="A154" s="31">
        <v>150</v>
      </c>
      <c r="B154" s="10" t="s">
        <v>407</v>
      </c>
      <c r="C154" s="10" t="s">
        <v>408</v>
      </c>
      <c r="D154" s="10" t="s">
        <v>409</v>
      </c>
      <c r="E154" s="53" t="s">
        <v>403</v>
      </c>
      <c r="F154" s="11">
        <v>882.46</v>
      </c>
      <c r="G154" s="11">
        <v>134.81</v>
      </c>
      <c r="H154" s="11"/>
      <c r="I154" s="18">
        <f t="shared" si="4"/>
        <v>0</v>
      </c>
    </row>
    <row r="155" ht="79.5" customHeight="1" spans="1:9">
      <c r="A155" s="31">
        <v>151</v>
      </c>
      <c r="B155" s="10" t="s">
        <v>410</v>
      </c>
      <c r="C155" s="10" t="s">
        <v>411</v>
      </c>
      <c r="D155" s="10" t="s">
        <v>412</v>
      </c>
      <c r="E155" s="53" t="s">
        <v>128</v>
      </c>
      <c r="F155" s="11">
        <v>2800</v>
      </c>
      <c r="G155" s="11">
        <v>30</v>
      </c>
      <c r="H155" s="11"/>
      <c r="I155" s="18">
        <f t="shared" si="4"/>
        <v>0</v>
      </c>
    </row>
    <row r="156" ht="105" customHeight="1" spans="1:9">
      <c r="A156" s="31">
        <v>152</v>
      </c>
      <c r="B156" s="10" t="s">
        <v>413</v>
      </c>
      <c r="C156" s="10" t="s">
        <v>414</v>
      </c>
      <c r="D156" s="10" t="s">
        <v>415</v>
      </c>
      <c r="E156" s="53" t="s">
        <v>416</v>
      </c>
      <c r="F156" s="11">
        <v>21960.93</v>
      </c>
      <c r="G156" s="11">
        <v>25.46</v>
      </c>
      <c r="H156" s="11"/>
      <c r="I156" s="18">
        <f t="shared" si="4"/>
        <v>0</v>
      </c>
    </row>
    <row r="157" ht="92.25" customHeight="1" spans="1:9">
      <c r="A157" s="31">
        <v>153</v>
      </c>
      <c r="B157" s="10" t="s">
        <v>417</v>
      </c>
      <c r="C157" s="10" t="s">
        <v>418</v>
      </c>
      <c r="D157" s="10" t="s">
        <v>419</v>
      </c>
      <c r="E157" s="53" t="s">
        <v>420</v>
      </c>
      <c r="F157" s="11">
        <v>180.91</v>
      </c>
      <c r="G157" s="11">
        <v>3453.26</v>
      </c>
      <c r="H157" s="11"/>
      <c r="I157" s="18">
        <f t="shared" si="4"/>
        <v>0</v>
      </c>
    </row>
    <row r="158" ht="79.5" customHeight="1" spans="1:9">
      <c r="A158" s="31">
        <v>154</v>
      </c>
      <c r="B158" s="10" t="s">
        <v>421</v>
      </c>
      <c r="C158" s="10" t="s">
        <v>422</v>
      </c>
      <c r="D158" s="10" t="s">
        <v>423</v>
      </c>
      <c r="E158" s="53" t="s">
        <v>403</v>
      </c>
      <c r="F158" s="11">
        <v>882.46</v>
      </c>
      <c r="G158" s="11">
        <v>53.89</v>
      </c>
      <c r="H158" s="11"/>
      <c r="I158" s="18">
        <f t="shared" si="4"/>
        <v>0</v>
      </c>
    </row>
    <row r="159" ht="79.5" customHeight="1" spans="1:9">
      <c r="A159" s="31">
        <v>155</v>
      </c>
      <c r="B159" s="10" t="s">
        <v>424</v>
      </c>
      <c r="C159" s="10" t="s">
        <v>425</v>
      </c>
      <c r="D159" s="10" t="s">
        <v>426</v>
      </c>
      <c r="E159" s="53" t="s">
        <v>427</v>
      </c>
      <c r="F159" s="11">
        <v>6000</v>
      </c>
      <c r="G159" s="11">
        <v>75.69</v>
      </c>
      <c r="H159" s="11"/>
      <c r="I159" s="18">
        <f t="shared" si="4"/>
        <v>0</v>
      </c>
    </row>
    <row r="160" ht="79.5" customHeight="1" spans="1:9">
      <c r="A160" s="31">
        <v>156</v>
      </c>
      <c r="B160" s="10" t="s">
        <v>428</v>
      </c>
      <c r="C160" s="10" t="s">
        <v>429</v>
      </c>
      <c r="D160" s="10" t="s">
        <v>430</v>
      </c>
      <c r="E160" s="53" t="s">
        <v>416</v>
      </c>
      <c r="F160" s="11">
        <v>4500</v>
      </c>
      <c r="G160" s="11">
        <v>6.28</v>
      </c>
      <c r="H160" s="11"/>
      <c r="I160" s="18">
        <f t="shared" si="4"/>
        <v>0</v>
      </c>
    </row>
    <row r="161" ht="79.5" customHeight="1" spans="1:9">
      <c r="A161" s="31">
        <v>157</v>
      </c>
      <c r="B161" s="10" t="s">
        <v>431</v>
      </c>
      <c r="C161" s="10" t="s">
        <v>432</v>
      </c>
      <c r="D161" s="10" t="s">
        <v>433</v>
      </c>
      <c r="E161" s="53" t="s">
        <v>416</v>
      </c>
      <c r="F161" s="11">
        <v>29000</v>
      </c>
      <c r="G161" s="11">
        <v>1.9</v>
      </c>
      <c r="H161" s="11"/>
      <c r="I161" s="18">
        <f t="shared" si="4"/>
        <v>0</v>
      </c>
    </row>
    <row r="162" ht="79.5" customHeight="1" spans="1:9">
      <c r="A162" s="31">
        <v>158</v>
      </c>
      <c r="B162" s="10" t="s">
        <v>434</v>
      </c>
      <c r="C162" s="10" t="s">
        <v>435</v>
      </c>
      <c r="D162" s="10" t="s">
        <v>436</v>
      </c>
      <c r="E162" s="53" t="s">
        <v>437</v>
      </c>
      <c r="F162" s="11">
        <v>150</v>
      </c>
      <c r="G162" s="11">
        <v>17.6</v>
      </c>
      <c r="H162" s="11"/>
      <c r="I162" s="18">
        <f t="shared" si="4"/>
        <v>0</v>
      </c>
    </row>
    <row r="163" ht="79.5" customHeight="1" spans="1:9">
      <c r="A163" s="31">
        <v>159</v>
      </c>
      <c r="B163" s="10" t="s">
        <v>438</v>
      </c>
      <c r="C163" s="10" t="s">
        <v>439</v>
      </c>
      <c r="D163" s="10" t="s">
        <v>440</v>
      </c>
      <c r="E163" s="53" t="s">
        <v>437</v>
      </c>
      <c r="F163" s="11">
        <v>650</v>
      </c>
      <c r="G163" s="11">
        <v>119.42</v>
      </c>
      <c r="H163" s="11"/>
      <c r="I163" s="18">
        <f t="shared" si="4"/>
        <v>0</v>
      </c>
    </row>
    <row r="164" ht="18" customHeight="1" spans="1:9">
      <c r="A164" s="31"/>
      <c r="B164" s="10"/>
      <c r="C164" s="10" t="s">
        <v>441</v>
      </c>
      <c r="D164" s="10"/>
      <c r="E164" s="10"/>
      <c r="F164" s="11"/>
      <c r="G164" s="11"/>
      <c r="H164" s="11"/>
      <c r="I164" s="18">
        <f>SUM(I165:I166)</f>
        <v>0</v>
      </c>
    </row>
    <row r="165" ht="18" customHeight="1" spans="1:9">
      <c r="A165" s="31">
        <v>160</v>
      </c>
      <c r="B165" s="10" t="s">
        <v>442</v>
      </c>
      <c r="C165" s="10" t="s">
        <v>443</v>
      </c>
      <c r="D165" s="10"/>
      <c r="E165" s="53" t="s">
        <v>444</v>
      </c>
      <c r="F165" s="11">
        <v>1</v>
      </c>
      <c r="G165" s="11">
        <v>16265.01</v>
      </c>
      <c r="H165" s="11"/>
      <c r="I165" s="18">
        <f>F165*H165</f>
        <v>0</v>
      </c>
    </row>
    <row r="166" ht="18" customHeight="1" spans="1:9">
      <c r="A166" s="31">
        <v>161</v>
      </c>
      <c r="B166" s="10" t="s">
        <v>445</v>
      </c>
      <c r="C166" s="10" t="s">
        <v>446</v>
      </c>
      <c r="D166" s="10"/>
      <c r="E166" s="53" t="s">
        <v>444</v>
      </c>
      <c r="F166" s="11">
        <v>1</v>
      </c>
      <c r="G166" s="11">
        <v>73562.54</v>
      </c>
      <c r="H166" s="11"/>
      <c r="I166" s="18">
        <f>F166*H166</f>
        <v>0</v>
      </c>
    </row>
    <row r="167" ht="18" customHeight="1" spans="1:9">
      <c r="A167" s="36" t="s">
        <v>447</v>
      </c>
      <c r="B167" s="55"/>
      <c r="C167" s="55"/>
      <c r="D167" s="55"/>
      <c r="E167" s="55"/>
      <c r="F167" s="55"/>
      <c r="G167" s="55"/>
      <c r="H167" s="55"/>
      <c r="I167" s="60">
        <f>+I4+I164</f>
        <v>0</v>
      </c>
    </row>
  </sheetData>
  <sheetProtection sheet="1" objects="1"/>
  <protectedRanges>
    <protectedRange sqref="H5:H166" name="区域1"/>
  </protectedRanges>
  <mergeCells count="10">
    <mergeCell ref="A167:H167"/>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工程名称：2#冷库-制冷工程&amp;C&amp;"宋体,加粗"&amp;20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448</v>
      </c>
      <c r="B1" s="2"/>
      <c r="C1" s="2"/>
      <c r="D1" s="2"/>
      <c r="E1" s="2"/>
      <c r="F1" s="2"/>
      <c r="G1" s="2"/>
      <c r="H1" s="2"/>
      <c r="I1" s="2"/>
      <c r="J1" s="2"/>
      <c r="K1" s="3"/>
      <c r="L1" s="3"/>
      <c r="M1" s="3"/>
    </row>
    <row r="2" ht="41.25" customHeight="1" spans="1:13">
      <c r="A2" s="4" t="s">
        <v>1</v>
      </c>
      <c r="B2" s="4"/>
      <c r="C2" s="4"/>
      <c r="D2" s="4"/>
      <c r="E2" s="4"/>
      <c r="F2" s="4"/>
      <c r="G2" s="4" t="s">
        <v>2</v>
      </c>
      <c r="H2" s="4"/>
      <c r="I2" s="4"/>
      <c r="J2" s="4"/>
      <c r="K2" s="6" t="s">
        <v>449</v>
      </c>
      <c r="L2" s="6"/>
      <c r="M2" s="6"/>
    </row>
    <row r="3" ht="28.5" customHeight="1" spans="1:13">
      <c r="A3" s="7" t="s">
        <v>4</v>
      </c>
      <c r="B3" s="8" t="s">
        <v>52</v>
      </c>
      <c r="C3" s="8" t="s">
        <v>53</v>
      </c>
      <c r="D3" s="8" t="s">
        <v>450</v>
      </c>
      <c r="E3" s="8" t="s">
        <v>451</v>
      </c>
      <c r="F3" s="8" t="s">
        <v>452</v>
      </c>
      <c r="G3" s="8"/>
      <c r="H3" s="8" t="s">
        <v>453</v>
      </c>
      <c r="I3" s="8"/>
      <c r="J3" s="8" t="s">
        <v>454</v>
      </c>
      <c r="K3" s="8"/>
      <c r="L3" s="8" t="s">
        <v>455</v>
      </c>
      <c r="M3" s="17" t="s">
        <v>8</v>
      </c>
    </row>
    <row r="4" ht="79.5" customHeight="1" spans="1:13">
      <c r="A4" s="9" t="s">
        <v>9</v>
      </c>
      <c r="B4" s="10" t="s">
        <v>456</v>
      </c>
      <c r="C4" s="10" t="s">
        <v>16</v>
      </c>
      <c r="D4" s="53" t="s">
        <v>457</v>
      </c>
      <c r="E4" s="11" t="s">
        <v>458</v>
      </c>
      <c r="F4" s="11">
        <v>458693.46</v>
      </c>
      <c r="G4" s="11"/>
      <c r="H4" s="11">
        <f>F4</f>
        <v>458693.46</v>
      </c>
      <c r="I4" s="11"/>
      <c r="J4" s="10"/>
      <c r="K4" s="10"/>
      <c r="L4" s="10"/>
      <c r="M4" s="57" t="s">
        <v>459</v>
      </c>
    </row>
    <row r="5" ht="28.5" customHeight="1" spans="1:13">
      <c r="A5" s="9" t="s">
        <v>13</v>
      </c>
      <c r="B5" s="10" t="s">
        <v>460</v>
      </c>
      <c r="C5" s="10" t="s">
        <v>461</v>
      </c>
      <c r="D5" s="53" t="s">
        <v>462</v>
      </c>
      <c r="E5" s="11" t="s">
        <v>463</v>
      </c>
      <c r="F5" s="11"/>
      <c r="G5" s="11"/>
      <c r="H5" s="11"/>
      <c r="I5" s="11"/>
      <c r="J5" s="10"/>
      <c r="K5" s="10"/>
      <c r="L5" s="10"/>
      <c r="M5" s="57" t="s">
        <v>464</v>
      </c>
    </row>
    <row r="6" ht="28.5" customHeight="1" spans="1:13">
      <c r="A6" s="9" t="s">
        <v>19</v>
      </c>
      <c r="B6" s="10" t="s">
        <v>465</v>
      </c>
      <c r="C6" s="10" t="s">
        <v>466</v>
      </c>
      <c r="D6" s="53" t="s">
        <v>462</v>
      </c>
      <c r="E6" s="11" t="s">
        <v>463</v>
      </c>
      <c r="F6" s="11"/>
      <c r="G6" s="11"/>
      <c r="H6" s="11"/>
      <c r="I6" s="11"/>
      <c r="J6" s="10"/>
      <c r="K6" s="10"/>
      <c r="L6" s="10"/>
      <c r="M6" s="57" t="s">
        <v>464</v>
      </c>
    </row>
    <row r="7" ht="54" customHeight="1" spans="1:13">
      <c r="A7" s="9" t="s">
        <v>42</v>
      </c>
      <c r="B7" s="10" t="s">
        <v>467</v>
      </c>
      <c r="C7" s="10" t="s">
        <v>468</v>
      </c>
      <c r="D7" s="53"/>
      <c r="E7" s="11" t="s">
        <v>469</v>
      </c>
      <c r="F7" s="11"/>
      <c r="G7" s="11"/>
      <c r="H7" s="11"/>
      <c r="I7" s="11"/>
      <c r="J7" s="10"/>
      <c r="K7" s="10"/>
      <c r="L7" s="10"/>
      <c r="M7" s="57" t="s">
        <v>470</v>
      </c>
    </row>
    <row r="8" ht="143.25" customHeight="1" spans="1:13">
      <c r="A8" s="9" t="s">
        <v>44</v>
      </c>
      <c r="B8" s="10" t="s">
        <v>471</v>
      </c>
      <c r="C8" s="10" t="s">
        <v>472</v>
      </c>
      <c r="D8" s="53" t="s">
        <v>457</v>
      </c>
      <c r="E8" s="11" t="s">
        <v>463</v>
      </c>
      <c r="F8" s="11"/>
      <c r="G8" s="11"/>
      <c r="H8" s="11"/>
      <c r="I8" s="11"/>
      <c r="J8" s="10"/>
      <c r="K8" s="10"/>
      <c r="L8" s="10"/>
      <c r="M8" s="57" t="s">
        <v>473</v>
      </c>
    </row>
    <row r="9" ht="54" customHeight="1" spans="1:13">
      <c r="A9" s="9" t="s">
        <v>46</v>
      </c>
      <c r="B9" s="10" t="s">
        <v>474</v>
      </c>
      <c r="C9" s="10" t="s">
        <v>475</v>
      </c>
      <c r="D9" s="53"/>
      <c r="E9" s="11" t="s">
        <v>476</v>
      </c>
      <c r="F9" s="11"/>
      <c r="G9" s="11"/>
      <c r="H9" s="11"/>
      <c r="I9" s="11"/>
      <c r="J9" s="10"/>
      <c r="K9" s="10"/>
      <c r="L9" s="10"/>
      <c r="M9" s="57" t="s">
        <v>477</v>
      </c>
    </row>
    <row r="10" ht="54" customHeight="1" spans="1:13">
      <c r="A10" s="9" t="s">
        <v>478</v>
      </c>
      <c r="B10" s="10" t="s">
        <v>479</v>
      </c>
      <c r="C10" s="10" t="s">
        <v>480</v>
      </c>
      <c r="D10" s="53"/>
      <c r="E10" s="11" t="s">
        <v>481</v>
      </c>
      <c r="F10" s="11"/>
      <c r="G10" s="11"/>
      <c r="H10" s="11"/>
      <c r="I10" s="11"/>
      <c r="J10" s="10"/>
      <c r="K10" s="10"/>
      <c r="L10" s="10"/>
      <c r="M10" s="57" t="s">
        <v>482</v>
      </c>
    </row>
    <row r="11" ht="117.75" customHeight="1" spans="1:13">
      <c r="A11" s="9" t="s">
        <v>483</v>
      </c>
      <c r="B11" s="10" t="s">
        <v>484</v>
      </c>
      <c r="C11" s="10" t="s">
        <v>485</v>
      </c>
      <c r="D11" s="53" t="s">
        <v>457</v>
      </c>
      <c r="E11" s="11" t="s">
        <v>463</v>
      </c>
      <c r="F11" s="11"/>
      <c r="G11" s="11"/>
      <c r="H11" s="11"/>
      <c r="I11" s="11"/>
      <c r="J11" s="10"/>
      <c r="K11" s="10"/>
      <c r="L11" s="10"/>
      <c r="M11" s="57" t="s">
        <v>486</v>
      </c>
    </row>
    <row r="12" ht="39.75" customHeight="1" spans="1:13">
      <c r="A12" s="54" t="s">
        <v>487</v>
      </c>
      <c r="B12" s="47" t="s">
        <v>488</v>
      </c>
      <c r="C12" s="47" t="s">
        <v>489</v>
      </c>
      <c r="D12" s="55"/>
      <c r="E12" s="48"/>
      <c r="F12" s="48"/>
      <c r="G12" s="48"/>
      <c r="H12" s="48"/>
      <c r="I12" s="48"/>
      <c r="J12" s="47"/>
      <c r="K12" s="47"/>
      <c r="L12" s="47"/>
      <c r="M12" s="58" t="s">
        <v>490</v>
      </c>
    </row>
    <row r="13" ht="18" customHeight="1" spans="1:13">
      <c r="A13" s="50" t="s">
        <v>491</v>
      </c>
      <c r="B13" s="50"/>
      <c r="C13" s="50"/>
      <c r="D13" s="50"/>
      <c r="E13" s="50"/>
      <c r="F13" s="50"/>
      <c r="G13" s="50" t="s">
        <v>492</v>
      </c>
      <c r="H13" s="50"/>
      <c r="I13" s="50"/>
      <c r="J13" s="50"/>
      <c r="K13" s="50"/>
      <c r="L13" s="50"/>
      <c r="M13" s="50"/>
    </row>
    <row r="14" ht="18" customHeight="1" spans="1:13">
      <c r="A14" s="50"/>
      <c r="B14" s="50"/>
      <c r="C14" s="50"/>
      <c r="D14" s="50"/>
      <c r="E14" s="50"/>
      <c r="F14" s="50"/>
      <c r="G14" s="50"/>
      <c r="H14" s="50"/>
      <c r="I14" s="50"/>
      <c r="J14" s="50"/>
      <c r="K14" s="45" t="s">
        <v>493</v>
      </c>
      <c r="L14" s="45"/>
      <c r="M14" s="45"/>
    </row>
    <row r="15" ht="39.75" customHeight="1" spans="1:13">
      <c r="A15" s="2" t="s">
        <v>448</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494</v>
      </c>
      <c r="L16" s="6"/>
      <c r="M16" s="6"/>
    </row>
    <row r="17" ht="28.5" customHeight="1" spans="1:13">
      <c r="A17" s="7" t="s">
        <v>4</v>
      </c>
      <c r="B17" s="8" t="s">
        <v>52</v>
      </c>
      <c r="C17" s="8" t="s">
        <v>53</v>
      </c>
      <c r="D17" s="8" t="s">
        <v>450</v>
      </c>
      <c r="E17" s="8" t="s">
        <v>451</v>
      </c>
      <c r="F17" s="8" t="s">
        <v>452</v>
      </c>
      <c r="G17" s="8"/>
      <c r="H17" s="8" t="s">
        <v>453</v>
      </c>
      <c r="I17" s="8"/>
      <c r="J17" s="8" t="s">
        <v>454</v>
      </c>
      <c r="K17" s="8"/>
      <c r="L17" s="8" t="s">
        <v>455</v>
      </c>
      <c r="M17" s="17" t="s">
        <v>8</v>
      </c>
    </row>
    <row r="18" ht="18.75" customHeight="1" spans="1:13">
      <c r="A18" s="9"/>
      <c r="B18" s="10"/>
      <c r="C18" s="10"/>
      <c r="D18" s="53"/>
      <c r="E18" s="11"/>
      <c r="F18" s="11"/>
      <c r="G18" s="11"/>
      <c r="H18" s="11"/>
      <c r="I18" s="11"/>
      <c r="J18" s="10"/>
      <c r="K18" s="10"/>
      <c r="L18" s="10"/>
      <c r="M18" s="57" t="s">
        <v>495</v>
      </c>
    </row>
    <row r="19" ht="54" customHeight="1" spans="1:13">
      <c r="A19" s="9" t="s">
        <v>481</v>
      </c>
      <c r="B19" s="10" t="s">
        <v>496</v>
      </c>
      <c r="C19" s="10" t="s">
        <v>41</v>
      </c>
      <c r="D19" s="53"/>
      <c r="E19" s="11"/>
      <c r="F19" s="11"/>
      <c r="G19" s="11"/>
      <c r="H19" s="11"/>
      <c r="I19" s="11"/>
      <c r="J19" s="10"/>
      <c r="K19" s="10"/>
      <c r="L19" s="10"/>
      <c r="M19" s="57" t="s">
        <v>497</v>
      </c>
    </row>
    <row r="20" ht="18" customHeight="1" spans="1:13">
      <c r="A20" s="9"/>
      <c r="B20" s="10"/>
      <c r="C20" s="10"/>
      <c r="D20" s="53"/>
      <c r="E20" s="11"/>
      <c r="F20" s="11"/>
      <c r="G20" s="11"/>
      <c r="H20" s="11"/>
      <c r="I20" s="11"/>
      <c r="J20" s="10"/>
      <c r="K20" s="10"/>
      <c r="L20" s="10"/>
      <c r="M20" s="57"/>
    </row>
    <row r="21" ht="18" customHeight="1" spans="1:13">
      <c r="A21" s="9"/>
      <c r="B21" s="10"/>
      <c r="C21" s="10"/>
      <c r="D21" s="53"/>
      <c r="E21" s="11"/>
      <c r="F21" s="11"/>
      <c r="G21" s="11"/>
      <c r="H21" s="11"/>
      <c r="I21" s="11"/>
      <c r="J21" s="10"/>
      <c r="K21" s="10"/>
      <c r="L21" s="10"/>
      <c r="M21" s="57"/>
    </row>
    <row r="22" ht="18" customHeight="1" spans="1:13">
      <c r="A22" s="9"/>
      <c r="B22" s="10"/>
      <c r="C22" s="10"/>
      <c r="D22" s="53"/>
      <c r="E22" s="11"/>
      <c r="F22" s="11"/>
      <c r="G22" s="11"/>
      <c r="H22" s="11"/>
      <c r="I22" s="11"/>
      <c r="J22" s="10"/>
      <c r="K22" s="10"/>
      <c r="L22" s="10"/>
      <c r="M22" s="57"/>
    </row>
    <row r="23" ht="18" customHeight="1" spans="1:13">
      <c r="A23" s="9"/>
      <c r="B23" s="10"/>
      <c r="C23" s="10"/>
      <c r="D23" s="53"/>
      <c r="E23" s="11"/>
      <c r="F23" s="11"/>
      <c r="G23" s="11"/>
      <c r="H23" s="11"/>
      <c r="I23" s="11"/>
      <c r="J23" s="10"/>
      <c r="K23" s="10"/>
      <c r="L23" s="10"/>
      <c r="M23" s="57"/>
    </row>
    <row r="24" ht="18" customHeight="1" spans="1:13">
      <c r="A24" s="9"/>
      <c r="B24" s="10"/>
      <c r="C24" s="10"/>
      <c r="D24" s="53"/>
      <c r="E24" s="11"/>
      <c r="F24" s="11"/>
      <c r="G24" s="11"/>
      <c r="H24" s="11"/>
      <c r="I24" s="11"/>
      <c r="J24" s="10"/>
      <c r="K24" s="10"/>
      <c r="L24" s="10"/>
      <c r="M24" s="57"/>
    </row>
    <row r="25" ht="18" customHeight="1" spans="1:13">
      <c r="A25" s="9"/>
      <c r="B25" s="10"/>
      <c r="C25" s="10"/>
      <c r="D25" s="53"/>
      <c r="E25" s="11"/>
      <c r="F25" s="11"/>
      <c r="G25" s="11"/>
      <c r="H25" s="11"/>
      <c r="I25" s="11"/>
      <c r="J25" s="10"/>
      <c r="K25" s="10"/>
      <c r="L25" s="10"/>
      <c r="M25" s="57"/>
    </row>
    <row r="26" ht="18" customHeight="1" spans="1:13">
      <c r="A26" s="9"/>
      <c r="B26" s="10"/>
      <c r="C26" s="10"/>
      <c r="D26" s="53"/>
      <c r="E26" s="11"/>
      <c r="F26" s="11"/>
      <c r="G26" s="11"/>
      <c r="H26" s="11"/>
      <c r="I26" s="11"/>
      <c r="J26" s="10"/>
      <c r="K26" s="10"/>
      <c r="L26" s="10"/>
      <c r="M26" s="57"/>
    </row>
    <row r="27" ht="18" customHeight="1" spans="1:13">
      <c r="A27" s="9"/>
      <c r="B27" s="10"/>
      <c r="C27" s="10"/>
      <c r="D27" s="53"/>
      <c r="E27" s="11"/>
      <c r="F27" s="11"/>
      <c r="G27" s="11"/>
      <c r="H27" s="11"/>
      <c r="I27" s="11"/>
      <c r="J27" s="10"/>
      <c r="K27" s="10"/>
      <c r="L27" s="10"/>
      <c r="M27" s="57"/>
    </row>
    <row r="28" ht="18" customHeight="1" spans="1:13">
      <c r="A28" s="9"/>
      <c r="B28" s="10"/>
      <c r="C28" s="10"/>
      <c r="D28" s="53"/>
      <c r="E28" s="11"/>
      <c r="F28" s="11"/>
      <c r="G28" s="11"/>
      <c r="H28" s="11"/>
      <c r="I28" s="11"/>
      <c r="J28" s="10"/>
      <c r="K28" s="10"/>
      <c r="L28" s="10"/>
      <c r="M28" s="57"/>
    </row>
    <row r="29" ht="18" customHeight="1" spans="1:13">
      <c r="A29" s="9"/>
      <c r="B29" s="10"/>
      <c r="C29" s="10"/>
      <c r="D29" s="53"/>
      <c r="E29" s="11"/>
      <c r="F29" s="11"/>
      <c r="G29" s="11"/>
      <c r="H29" s="11"/>
      <c r="I29" s="11"/>
      <c r="J29" s="10"/>
      <c r="K29" s="10"/>
      <c r="L29" s="10"/>
      <c r="M29" s="57"/>
    </row>
    <row r="30" ht="18" customHeight="1" spans="1:13">
      <c r="A30" s="9"/>
      <c r="B30" s="10"/>
      <c r="C30" s="10"/>
      <c r="D30" s="53"/>
      <c r="E30" s="11"/>
      <c r="F30" s="11"/>
      <c r="G30" s="11"/>
      <c r="H30" s="11"/>
      <c r="I30" s="11"/>
      <c r="J30" s="10"/>
      <c r="K30" s="10"/>
      <c r="L30" s="10"/>
      <c r="M30" s="57"/>
    </row>
    <row r="31" ht="18" customHeight="1" spans="1:13">
      <c r="A31" s="9"/>
      <c r="B31" s="10"/>
      <c r="C31" s="10"/>
      <c r="D31" s="53"/>
      <c r="E31" s="11"/>
      <c r="F31" s="11"/>
      <c r="G31" s="11"/>
      <c r="H31" s="11"/>
      <c r="I31" s="11"/>
      <c r="J31" s="10"/>
      <c r="K31" s="10"/>
      <c r="L31" s="10"/>
      <c r="M31" s="57"/>
    </row>
    <row r="32" ht="18" customHeight="1" spans="1:13">
      <c r="A32" s="9"/>
      <c r="B32" s="10"/>
      <c r="C32" s="10"/>
      <c r="D32" s="53"/>
      <c r="E32" s="11"/>
      <c r="F32" s="11"/>
      <c r="G32" s="11"/>
      <c r="H32" s="11"/>
      <c r="I32" s="11"/>
      <c r="J32" s="10"/>
      <c r="K32" s="10"/>
      <c r="L32" s="10"/>
      <c r="M32" s="57"/>
    </row>
    <row r="33" ht="18" customHeight="1" spans="1:13">
      <c r="A33" s="9"/>
      <c r="B33" s="10"/>
      <c r="C33" s="10"/>
      <c r="D33" s="53"/>
      <c r="E33" s="11"/>
      <c r="F33" s="11"/>
      <c r="G33" s="11"/>
      <c r="H33" s="11"/>
      <c r="I33" s="11"/>
      <c r="J33" s="10"/>
      <c r="K33" s="10"/>
      <c r="L33" s="10"/>
      <c r="M33" s="57"/>
    </row>
    <row r="34" ht="18" customHeight="1" spans="1:13">
      <c r="A34" s="9"/>
      <c r="B34" s="10"/>
      <c r="C34" s="10"/>
      <c r="D34" s="53"/>
      <c r="E34" s="11"/>
      <c r="F34" s="11"/>
      <c r="G34" s="11"/>
      <c r="H34" s="11"/>
      <c r="I34" s="11"/>
      <c r="J34" s="10"/>
      <c r="K34" s="10"/>
      <c r="L34" s="10"/>
      <c r="M34" s="57"/>
    </row>
    <row r="35" ht="18" customHeight="1" spans="1:13">
      <c r="A35" s="9"/>
      <c r="B35" s="10"/>
      <c r="C35" s="10"/>
      <c r="D35" s="53"/>
      <c r="E35" s="11"/>
      <c r="F35" s="11"/>
      <c r="G35" s="11"/>
      <c r="H35" s="11"/>
      <c r="I35" s="11"/>
      <c r="J35" s="10"/>
      <c r="K35" s="10"/>
      <c r="L35" s="10"/>
      <c r="M35" s="57"/>
    </row>
    <row r="36" ht="18" customHeight="1" spans="1:13">
      <c r="A36" s="9"/>
      <c r="B36" s="10"/>
      <c r="C36" s="10"/>
      <c r="D36" s="53"/>
      <c r="E36" s="11"/>
      <c r="F36" s="11"/>
      <c r="G36" s="11"/>
      <c r="H36" s="11"/>
      <c r="I36" s="11"/>
      <c r="J36" s="10"/>
      <c r="K36" s="10"/>
      <c r="L36" s="10"/>
      <c r="M36" s="57"/>
    </row>
    <row r="37" ht="18" customHeight="1" spans="1:13">
      <c r="A37" s="9"/>
      <c r="B37" s="10"/>
      <c r="C37" s="10"/>
      <c r="D37" s="53"/>
      <c r="E37" s="11"/>
      <c r="F37" s="11"/>
      <c r="G37" s="11"/>
      <c r="H37" s="11"/>
      <c r="I37" s="11"/>
      <c r="J37" s="10"/>
      <c r="K37" s="10"/>
      <c r="L37" s="10"/>
      <c r="M37" s="57"/>
    </row>
    <row r="38" ht="18" customHeight="1" spans="1:13">
      <c r="A38" s="9"/>
      <c r="B38" s="10"/>
      <c r="C38" s="10"/>
      <c r="D38" s="53"/>
      <c r="E38" s="11"/>
      <c r="F38" s="11"/>
      <c r="G38" s="11"/>
      <c r="H38" s="11"/>
      <c r="I38" s="11"/>
      <c r="J38" s="10"/>
      <c r="K38" s="10"/>
      <c r="L38" s="10"/>
      <c r="M38" s="57"/>
    </row>
    <row r="39" ht="18" customHeight="1" spans="1:13">
      <c r="A39" s="9"/>
      <c r="B39" s="10"/>
      <c r="C39" s="10"/>
      <c r="D39" s="53"/>
      <c r="E39" s="11"/>
      <c r="F39" s="11"/>
      <c r="G39" s="11"/>
      <c r="H39" s="11"/>
      <c r="I39" s="11"/>
      <c r="J39" s="10"/>
      <c r="K39" s="10"/>
      <c r="L39" s="10"/>
      <c r="M39" s="57"/>
    </row>
    <row r="40" ht="18" customHeight="1" spans="1:13">
      <c r="A40" s="9"/>
      <c r="B40" s="10"/>
      <c r="C40" s="10"/>
      <c r="D40" s="53"/>
      <c r="E40" s="11"/>
      <c r="F40" s="11"/>
      <c r="G40" s="11"/>
      <c r="H40" s="11"/>
      <c r="I40" s="11"/>
      <c r="J40" s="10"/>
      <c r="K40" s="10"/>
      <c r="L40" s="10"/>
      <c r="M40" s="57"/>
    </row>
    <row r="41" ht="18" customHeight="1" spans="1:13">
      <c r="A41" s="9"/>
      <c r="B41" s="10"/>
      <c r="C41" s="10"/>
      <c r="D41" s="53"/>
      <c r="E41" s="11"/>
      <c r="F41" s="11"/>
      <c r="G41" s="11"/>
      <c r="H41" s="11"/>
      <c r="I41" s="11"/>
      <c r="J41" s="10"/>
      <c r="K41" s="10"/>
      <c r="L41" s="10"/>
      <c r="M41" s="57"/>
    </row>
    <row r="42" ht="18" customHeight="1" spans="1:13">
      <c r="A42" s="9"/>
      <c r="B42" s="10"/>
      <c r="C42" s="10"/>
      <c r="D42" s="53"/>
      <c r="E42" s="11"/>
      <c r="F42" s="11"/>
      <c r="G42" s="11"/>
      <c r="H42" s="11"/>
      <c r="I42" s="11"/>
      <c r="J42" s="10"/>
      <c r="K42" s="10"/>
      <c r="L42" s="10"/>
      <c r="M42" s="57"/>
    </row>
    <row r="43" ht="18" customHeight="1" spans="1:13">
      <c r="A43" s="9"/>
      <c r="B43" s="10"/>
      <c r="C43" s="10"/>
      <c r="D43" s="53"/>
      <c r="E43" s="11"/>
      <c r="F43" s="11"/>
      <c r="G43" s="11"/>
      <c r="H43" s="11"/>
      <c r="I43" s="11"/>
      <c r="J43" s="10"/>
      <c r="K43" s="10"/>
      <c r="L43" s="10"/>
      <c r="M43" s="57"/>
    </row>
    <row r="44" ht="18" customHeight="1" spans="1:13">
      <c r="A44" s="9"/>
      <c r="B44" s="10"/>
      <c r="C44" s="10"/>
      <c r="D44" s="53"/>
      <c r="E44" s="11"/>
      <c r="F44" s="11"/>
      <c r="G44" s="11"/>
      <c r="H44" s="11"/>
      <c r="I44" s="11"/>
      <c r="J44" s="10"/>
      <c r="K44" s="10"/>
      <c r="L44" s="10"/>
      <c r="M44" s="57"/>
    </row>
    <row r="45" ht="18" customHeight="1" spans="1:13">
      <c r="A45" s="9"/>
      <c r="B45" s="10"/>
      <c r="C45" s="10"/>
      <c r="D45" s="53"/>
      <c r="E45" s="11"/>
      <c r="F45" s="11"/>
      <c r="G45" s="11"/>
      <c r="H45" s="11"/>
      <c r="I45" s="11"/>
      <c r="J45" s="10"/>
      <c r="K45" s="10"/>
      <c r="L45" s="10"/>
      <c r="M45" s="57"/>
    </row>
    <row r="46" ht="18" customHeight="1" spans="1:13">
      <c r="A46" s="9"/>
      <c r="B46" s="10"/>
      <c r="C46" s="10"/>
      <c r="D46" s="53"/>
      <c r="E46" s="11"/>
      <c r="F46" s="11"/>
      <c r="G46" s="11"/>
      <c r="H46" s="11"/>
      <c r="I46" s="11"/>
      <c r="J46" s="10"/>
      <c r="K46" s="10"/>
      <c r="L46" s="10"/>
      <c r="M46" s="57"/>
    </row>
    <row r="47" ht="18" customHeight="1" spans="1:13">
      <c r="A47" s="54" t="s">
        <v>498</v>
      </c>
      <c r="B47" s="56"/>
      <c r="C47" s="55"/>
      <c r="D47" s="55"/>
      <c r="E47" s="55"/>
      <c r="F47" s="48">
        <v>458693.46</v>
      </c>
      <c r="G47" s="48"/>
      <c r="H47" s="48">
        <f>SUM(H4:I12,H18:I46)</f>
        <v>458693.46</v>
      </c>
      <c r="I47" s="48"/>
      <c r="J47" s="47"/>
      <c r="K47" s="47"/>
      <c r="L47" s="47"/>
      <c r="M47" s="59"/>
    </row>
    <row r="48" ht="18" customHeight="1" spans="1:13">
      <c r="A48" s="50" t="s">
        <v>491</v>
      </c>
      <c r="B48" s="50"/>
      <c r="C48" s="50"/>
      <c r="D48" s="50"/>
      <c r="E48" s="50"/>
      <c r="F48" s="50"/>
      <c r="G48" s="50" t="s">
        <v>492</v>
      </c>
      <c r="H48" s="50"/>
      <c r="I48" s="50"/>
      <c r="J48" s="50"/>
      <c r="K48" s="50"/>
      <c r="L48" s="50"/>
      <c r="M48" s="50"/>
    </row>
    <row r="49" ht="18" customHeight="1" spans="1:13">
      <c r="A49" s="50"/>
      <c r="B49" s="50"/>
      <c r="C49" s="50"/>
      <c r="D49" s="50"/>
      <c r="E49" s="50"/>
      <c r="F49" s="50"/>
      <c r="G49" s="50"/>
      <c r="H49" s="50"/>
      <c r="I49" s="50"/>
      <c r="J49" s="50"/>
      <c r="K49" s="45" t="s">
        <v>493</v>
      </c>
      <c r="L49" s="45"/>
      <c r="M49" s="45"/>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3"/>
      <c r="B1" s="43"/>
      <c r="C1" s="43"/>
      <c r="D1" s="44"/>
      <c r="E1" s="43"/>
      <c r="F1" s="44"/>
      <c r="G1" s="44"/>
      <c r="H1" s="45"/>
      <c r="I1" s="45"/>
    </row>
    <row r="2" ht="39.75" customHeight="1" spans="1:9">
      <c r="A2" s="2" t="s">
        <v>499</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500</v>
      </c>
      <c r="D4" s="8"/>
      <c r="E4" s="8" t="s">
        <v>501</v>
      </c>
      <c r="F4" s="8"/>
      <c r="G4" s="8" t="s">
        <v>502</v>
      </c>
      <c r="H4" s="8"/>
      <c r="I4" s="17" t="s">
        <v>8</v>
      </c>
    </row>
    <row r="5" ht="18" customHeight="1" spans="1:9">
      <c r="A5" s="9" t="s">
        <v>9</v>
      </c>
      <c r="B5" s="10" t="s">
        <v>23</v>
      </c>
      <c r="C5" s="11">
        <v>274317.05</v>
      </c>
      <c r="D5" s="11"/>
      <c r="E5" s="11">
        <f>C5</f>
        <v>274317.05</v>
      </c>
      <c r="F5" s="11"/>
      <c r="G5" s="11"/>
      <c r="H5" s="11"/>
      <c r="I5" s="51" t="s">
        <v>503</v>
      </c>
    </row>
    <row r="6" ht="18" customHeight="1" spans="1:9">
      <c r="A6" s="9" t="s">
        <v>13</v>
      </c>
      <c r="B6" s="10" t="s">
        <v>25</v>
      </c>
      <c r="C6" s="11"/>
      <c r="D6" s="11"/>
      <c r="E6" s="11"/>
      <c r="F6" s="11"/>
      <c r="G6" s="11"/>
      <c r="H6" s="11"/>
      <c r="I6" s="51"/>
    </row>
    <row r="7" ht="18" customHeight="1" spans="1:9">
      <c r="A7" s="9" t="s">
        <v>15</v>
      </c>
      <c r="B7" s="10" t="s">
        <v>504</v>
      </c>
      <c r="C7" s="11" t="s">
        <v>505</v>
      </c>
      <c r="D7" s="11"/>
      <c r="E7" s="11" t="s">
        <v>505</v>
      </c>
      <c r="F7" s="11"/>
      <c r="G7" s="11"/>
      <c r="H7" s="11"/>
      <c r="I7" s="51" t="s">
        <v>506</v>
      </c>
    </row>
    <row r="8" ht="18" customHeight="1" spans="1:9">
      <c r="A8" s="9" t="s">
        <v>17</v>
      </c>
      <c r="B8" s="10" t="s">
        <v>507</v>
      </c>
      <c r="C8" s="11"/>
      <c r="D8" s="11"/>
      <c r="E8" s="11"/>
      <c r="F8" s="11"/>
      <c r="G8" s="11"/>
      <c r="H8" s="11"/>
      <c r="I8" s="51" t="s">
        <v>508</v>
      </c>
    </row>
    <row r="9" ht="18" customHeight="1" spans="1:9">
      <c r="A9" s="9" t="s">
        <v>19</v>
      </c>
      <c r="B9" s="10" t="s">
        <v>27</v>
      </c>
      <c r="C9" s="11"/>
      <c r="D9" s="11"/>
      <c r="E9" s="11"/>
      <c r="F9" s="11"/>
      <c r="G9" s="11"/>
      <c r="H9" s="11"/>
      <c r="I9" s="51" t="s">
        <v>509</v>
      </c>
    </row>
    <row r="10" ht="18" customHeight="1" spans="1:9">
      <c r="A10" s="9" t="s">
        <v>42</v>
      </c>
      <c r="B10" s="10" t="s">
        <v>29</v>
      </c>
      <c r="C10" s="11"/>
      <c r="D10" s="11"/>
      <c r="E10" s="11"/>
      <c r="F10" s="11"/>
      <c r="G10" s="11"/>
      <c r="H10" s="11"/>
      <c r="I10" s="51" t="s">
        <v>510</v>
      </c>
    </row>
    <row r="11" ht="18" customHeight="1" spans="1:9">
      <c r="A11" s="9" t="s">
        <v>44</v>
      </c>
      <c r="B11" s="10" t="s">
        <v>31</v>
      </c>
      <c r="C11" s="11">
        <v>128234.12</v>
      </c>
      <c r="D11" s="11"/>
      <c r="E11" s="11"/>
      <c r="F11" s="11"/>
      <c r="G11" s="11"/>
      <c r="H11" s="11"/>
      <c r="I11" s="51"/>
    </row>
    <row r="12" ht="18" customHeight="1" spans="1:9">
      <c r="A12" s="9" t="s">
        <v>46</v>
      </c>
      <c r="B12" s="10" t="s">
        <v>33</v>
      </c>
      <c r="C12" s="11"/>
      <c r="D12" s="11"/>
      <c r="E12" s="11"/>
      <c r="F12" s="11"/>
      <c r="G12" s="11"/>
      <c r="H12" s="11"/>
      <c r="I12" s="51"/>
    </row>
    <row r="13" ht="18" customHeight="1" spans="1:9">
      <c r="A13" s="9" t="s">
        <v>478</v>
      </c>
      <c r="B13" s="10" t="s">
        <v>35</v>
      </c>
      <c r="C13" s="11"/>
      <c r="D13" s="11"/>
      <c r="E13" s="11"/>
      <c r="F13" s="11"/>
      <c r="G13" s="11"/>
      <c r="H13" s="11"/>
      <c r="I13" s="51"/>
    </row>
    <row r="14" ht="18" customHeight="1" spans="1:9">
      <c r="A14" s="9" t="s">
        <v>483</v>
      </c>
      <c r="B14" s="10" t="s">
        <v>39</v>
      </c>
      <c r="C14" s="11"/>
      <c r="D14" s="11"/>
      <c r="E14" s="11"/>
      <c r="F14" s="11"/>
      <c r="G14" s="11"/>
      <c r="H14" s="11"/>
      <c r="I14" s="51"/>
    </row>
    <row r="15" ht="18" customHeight="1" spans="1:9">
      <c r="A15" s="9" t="s">
        <v>487</v>
      </c>
      <c r="B15" s="10" t="s">
        <v>37</v>
      </c>
      <c r="C15" s="11"/>
      <c r="D15" s="11"/>
      <c r="E15" s="11"/>
      <c r="F15" s="11"/>
      <c r="G15" s="11"/>
      <c r="H15" s="11"/>
      <c r="I15" s="51"/>
    </row>
    <row r="16" ht="18" customHeight="1" spans="1:9">
      <c r="A16" s="9" t="s">
        <v>481</v>
      </c>
      <c r="B16" s="10" t="s">
        <v>41</v>
      </c>
      <c r="C16" s="11"/>
      <c r="D16" s="11"/>
      <c r="E16" s="11"/>
      <c r="F16" s="11"/>
      <c r="G16" s="11"/>
      <c r="H16" s="11"/>
      <c r="I16" s="51"/>
    </row>
    <row r="17" ht="18" customHeight="1" spans="1:9">
      <c r="A17" s="9"/>
      <c r="B17" s="10"/>
      <c r="C17" s="11"/>
      <c r="D17" s="11"/>
      <c r="E17" s="11"/>
      <c r="F17" s="11"/>
      <c r="G17" s="11"/>
      <c r="H17" s="11"/>
      <c r="I17" s="51"/>
    </row>
    <row r="18" ht="18" customHeight="1" spans="1:9">
      <c r="A18" s="9"/>
      <c r="B18" s="10"/>
      <c r="C18" s="11"/>
      <c r="D18" s="11"/>
      <c r="E18" s="11"/>
      <c r="F18" s="11"/>
      <c r="G18" s="11"/>
      <c r="H18" s="11"/>
      <c r="I18" s="51"/>
    </row>
    <row r="19" ht="18" customHeight="1" spans="1:9">
      <c r="A19" s="9"/>
      <c r="B19" s="10"/>
      <c r="C19" s="11"/>
      <c r="D19" s="11"/>
      <c r="E19" s="11"/>
      <c r="F19" s="11"/>
      <c r="G19" s="11"/>
      <c r="H19" s="11"/>
      <c r="I19" s="51"/>
    </row>
    <row r="20" ht="18" customHeight="1" spans="1:9">
      <c r="A20" s="9"/>
      <c r="B20" s="10"/>
      <c r="C20" s="11"/>
      <c r="D20" s="11"/>
      <c r="E20" s="11"/>
      <c r="F20" s="11"/>
      <c r="G20" s="11"/>
      <c r="H20" s="11"/>
      <c r="I20" s="51"/>
    </row>
    <row r="21" ht="18" customHeight="1" spans="1:9">
      <c r="A21" s="9"/>
      <c r="B21" s="10"/>
      <c r="C21" s="11"/>
      <c r="D21" s="11"/>
      <c r="E21" s="11"/>
      <c r="F21" s="11"/>
      <c r="G21" s="11"/>
      <c r="H21" s="11"/>
      <c r="I21" s="51"/>
    </row>
    <row r="22" ht="18" customHeight="1" spans="1:9">
      <c r="A22" s="9"/>
      <c r="B22" s="10"/>
      <c r="C22" s="11"/>
      <c r="D22" s="11"/>
      <c r="E22" s="11"/>
      <c r="F22" s="11"/>
      <c r="G22" s="11"/>
      <c r="H22" s="11"/>
      <c r="I22" s="51"/>
    </row>
    <row r="23" ht="18" customHeight="1" spans="1:9">
      <c r="A23" s="9"/>
      <c r="B23" s="10"/>
      <c r="C23" s="11"/>
      <c r="D23" s="11"/>
      <c r="E23" s="11"/>
      <c r="F23" s="11"/>
      <c r="G23" s="11"/>
      <c r="H23" s="11"/>
      <c r="I23" s="51"/>
    </row>
    <row r="24" ht="18" customHeight="1" spans="1:9">
      <c r="A24" s="9"/>
      <c r="B24" s="10"/>
      <c r="C24" s="11"/>
      <c r="D24" s="11"/>
      <c r="E24" s="11"/>
      <c r="F24" s="11"/>
      <c r="G24" s="11"/>
      <c r="H24" s="11"/>
      <c r="I24" s="51"/>
    </row>
    <row r="25" ht="18" customHeight="1" spans="1:9">
      <c r="A25" s="9"/>
      <c r="B25" s="10"/>
      <c r="C25" s="11"/>
      <c r="D25" s="11"/>
      <c r="E25" s="11"/>
      <c r="F25" s="11"/>
      <c r="G25" s="11"/>
      <c r="H25" s="11"/>
      <c r="I25" s="51"/>
    </row>
    <row r="26" ht="18" customHeight="1" spans="1:9">
      <c r="A26" s="9"/>
      <c r="B26" s="10"/>
      <c r="C26" s="11"/>
      <c r="D26" s="11"/>
      <c r="E26" s="11"/>
      <c r="F26" s="11"/>
      <c r="G26" s="11"/>
      <c r="H26" s="11"/>
      <c r="I26" s="51"/>
    </row>
    <row r="27" ht="18" customHeight="1" spans="1:9">
      <c r="A27" s="9"/>
      <c r="B27" s="10"/>
      <c r="C27" s="11"/>
      <c r="D27" s="11"/>
      <c r="E27" s="11"/>
      <c r="F27" s="11"/>
      <c r="G27" s="11"/>
      <c r="H27" s="11"/>
      <c r="I27" s="51"/>
    </row>
    <row r="28" ht="18" customHeight="1" spans="1:9">
      <c r="A28" s="9"/>
      <c r="B28" s="10"/>
      <c r="C28" s="11"/>
      <c r="D28" s="11"/>
      <c r="E28" s="11"/>
      <c r="F28" s="11"/>
      <c r="G28" s="11"/>
      <c r="H28" s="11"/>
      <c r="I28" s="51"/>
    </row>
    <row r="29" ht="18" customHeight="1" spans="1:9">
      <c r="A29" s="9"/>
      <c r="B29" s="10"/>
      <c r="C29" s="11"/>
      <c r="D29" s="11"/>
      <c r="E29" s="11"/>
      <c r="F29" s="11"/>
      <c r="G29" s="11"/>
      <c r="H29" s="11"/>
      <c r="I29" s="51"/>
    </row>
    <row r="30" ht="18" customHeight="1" spans="1:9">
      <c r="A30" s="9"/>
      <c r="B30" s="10"/>
      <c r="C30" s="11"/>
      <c r="D30" s="11"/>
      <c r="E30" s="11"/>
      <c r="F30" s="11"/>
      <c r="G30" s="11"/>
      <c r="H30" s="11"/>
      <c r="I30" s="51"/>
    </row>
    <row r="31" ht="18" customHeight="1" spans="1:9">
      <c r="A31" s="9"/>
      <c r="B31" s="10"/>
      <c r="C31" s="11"/>
      <c r="D31" s="11"/>
      <c r="E31" s="11"/>
      <c r="F31" s="11"/>
      <c r="G31" s="11"/>
      <c r="H31" s="11"/>
      <c r="I31" s="51"/>
    </row>
    <row r="32" ht="18" customHeight="1" spans="1:9">
      <c r="A32" s="9"/>
      <c r="B32" s="10"/>
      <c r="C32" s="11"/>
      <c r="D32" s="11"/>
      <c r="E32" s="11"/>
      <c r="F32" s="11"/>
      <c r="G32" s="11"/>
      <c r="H32" s="11"/>
      <c r="I32" s="51"/>
    </row>
    <row r="33" ht="18" customHeight="1" spans="1:9">
      <c r="A33" s="9"/>
      <c r="B33" s="10"/>
      <c r="C33" s="11"/>
      <c r="D33" s="11"/>
      <c r="E33" s="11"/>
      <c r="F33" s="11"/>
      <c r="G33" s="11"/>
      <c r="H33" s="11"/>
      <c r="I33" s="51"/>
    </row>
    <row r="34" ht="18" customHeight="1" spans="1:9">
      <c r="A34" s="9"/>
      <c r="B34" s="10"/>
      <c r="C34" s="11"/>
      <c r="D34" s="11"/>
      <c r="E34" s="11"/>
      <c r="F34" s="11"/>
      <c r="G34" s="11"/>
      <c r="H34" s="11"/>
      <c r="I34" s="51"/>
    </row>
    <row r="35" ht="18" customHeight="1" spans="1:9">
      <c r="A35" s="9"/>
      <c r="B35" s="10"/>
      <c r="C35" s="11"/>
      <c r="D35" s="11"/>
      <c r="E35" s="11"/>
      <c r="F35" s="11"/>
      <c r="G35" s="11"/>
      <c r="H35" s="11"/>
      <c r="I35" s="51"/>
    </row>
    <row r="36" ht="18" customHeight="1" spans="1:9">
      <c r="A36" s="46"/>
      <c r="B36" s="47" t="s">
        <v>511</v>
      </c>
      <c r="C36" s="48" t="s">
        <v>512</v>
      </c>
      <c r="D36" s="48"/>
      <c r="E36" s="48">
        <f>SUM(E5:F6,E9:F16)</f>
        <v>274317.05</v>
      </c>
      <c r="F36" s="48"/>
      <c r="G36" s="49"/>
      <c r="H36" s="49"/>
      <c r="I36" s="52" t="s">
        <v>505</v>
      </c>
    </row>
    <row r="37" ht="18" customHeight="1" spans="1:9">
      <c r="A37" s="14" t="s">
        <v>513</v>
      </c>
      <c r="B37" s="14"/>
      <c r="C37" s="14"/>
      <c r="D37" s="14"/>
      <c r="E37" s="14"/>
      <c r="F37" s="14"/>
      <c r="G37" s="14"/>
      <c r="H37" s="14"/>
      <c r="I37" s="14"/>
    </row>
    <row r="38" ht="18" customHeight="1" spans="1:9">
      <c r="A38" s="50"/>
      <c r="B38" s="50"/>
      <c r="C38" s="50"/>
      <c r="D38" s="50"/>
      <c r="E38" s="50"/>
      <c r="F38" s="50"/>
      <c r="G38" s="50"/>
      <c r="H38" s="45" t="s">
        <v>514</v>
      </c>
      <c r="I38" s="45"/>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8"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3"/>
      <c r="B1" s="23"/>
      <c r="C1" s="23"/>
      <c r="D1" s="23"/>
      <c r="E1" s="23"/>
      <c r="F1" s="24"/>
      <c r="G1" s="24"/>
    </row>
    <row r="2" ht="39.75" customHeight="1" spans="1:7">
      <c r="A2" s="25" t="s">
        <v>515</v>
      </c>
      <c r="B2" s="25"/>
      <c r="C2" s="25"/>
      <c r="D2" s="25"/>
      <c r="E2" s="25"/>
      <c r="F2" s="25"/>
      <c r="G2" s="25"/>
    </row>
    <row r="3" ht="28.5" customHeight="1" spans="1:7">
      <c r="A3" s="26" t="s">
        <v>1</v>
      </c>
      <c r="B3" s="26"/>
      <c r="C3" s="26"/>
      <c r="D3" s="26" t="s">
        <v>2</v>
      </c>
      <c r="E3" s="26"/>
      <c r="F3" s="27" t="s">
        <v>3</v>
      </c>
      <c r="G3" s="27"/>
    </row>
    <row r="4" ht="18.75" customHeight="1" spans="1:7">
      <c r="A4" s="28" t="s">
        <v>4</v>
      </c>
      <c r="B4" s="29" t="s">
        <v>516</v>
      </c>
      <c r="C4" s="29" t="s">
        <v>55</v>
      </c>
      <c r="D4" s="29"/>
      <c r="E4" s="29" t="s">
        <v>517</v>
      </c>
      <c r="F4" s="29"/>
      <c r="G4" s="30" t="s">
        <v>8</v>
      </c>
    </row>
    <row r="5" ht="18" customHeight="1" spans="1:7">
      <c r="A5" s="31" t="s">
        <v>9</v>
      </c>
      <c r="B5" s="32" t="s">
        <v>23</v>
      </c>
      <c r="C5" s="33" t="s">
        <v>518</v>
      </c>
      <c r="D5" s="33"/>
      <c r="E5" s="34">
        <v>274317.05</v>
      </c>
      <c r="F5" s="34"/>
      <c r="G5" s="35"/>
    </row>
    <row r="6" ht="18" customHeight="1" spans="1:7">
      <c r="A6" s="31"/>
      <c r="B6" s="32"/>
      <c r="C6" s="33"/>
      <c r="D6" s="33"/>
      <c r="E6" s="34"/>
      <c r="F6" s="34"/>
      <c r="G6" s="35"/>
    </row>
    <row r="7" ht="18" customHeight="1" spans="1:7">
      <c r="A7" s="31"/>
      <c r="B7" s="32"/>
      <c r="C7" s="33"/>
      <c r="D7" s="33"/>
      <c r="E7" s="34"/>
      <c r="F7" s="34"/>
      <c r="G7" s="35"/>
    </row>
    <row r="8" ht="18" customHeight="1" spans="1:7">
      <c r="A8" s="31"/>
      <c r="B8" s="32"/>
      <c r="C8" s="33"/>
      <c r="D8" s="33"/>
      <c r="E8" s="34"/>
      <c r="F8" s="34"/>
      <c r="G8" s="35"/>
    </row>
    <row r="9" ht="18" customHeight="1" spans="1:7">
      <c r="A9" s="31"/>
      <c r="B9" s="32"/>
      <c r="C9" s="33"/>
      <c r="D9" s="33"/>
      <c r="E9" s="34"/>
      <c r="F9" s="34"/>
      <c r="G9" s="35"/>
    </row>
    <row r="10" ht="18" customHeight="1" spans="1:7">
      <c r="A10" s="31"/>
      <c r="B10" s="32"/>
      <c r="C10" s="33"/>
      <c r="D10" s="33"/>
      <c r="E10" s="34"/>
      <c r="F10" s="34"/>
      <c r="G10" s="35"/>
    </row>
    <row r="11" ht="18" customHeight="1" spans="1:7">
      <c r="A11" s="31"/>
      <c r="B11" s="32"/>
      <c r="C11" s="33"/>
      <c r="D11" s="33"/>
      <c r="E11" s="34"/>
      <c r="F11" s="34"/>
      <c r="G11" s="35"/>
    </row>
    <row r="12" ht="18" customHeight="1" spans="1:7">
      <c r="A12" s="31"/>
      <c r="B12" s="32"/>
      <c r="C12" s="33"/>
      <c r="D12" s="33"/>
      <c r="E12" s="34"/>
      <c r="F12" s="34"/>
      <c r="G12" s="35"/>
    </row>
    <row r="13" ht="18" customHeight="1" spans="1:7">
      <c r="A13" s="31"/>
      <c r="B13" s="32"/>
      <c r="C13" s="33"/>
      <c r="D13" s="33"/>
      <c r="E13" s="34"/>
      <c r="F13" s="34"/>
      <c r="G13" s="35"/>
    </row>
    <row r="14" ht="18" customHeight="1" spans="1:7">
      <c r="A14" s="31"/>
      <c r="B14" s="32"/>
      <c r="C14" s="33"/>
      <c r="D14" s="33"/>
      <c r="E14" s="34"/>
      <c r="F14" s="34"/>
      <c r="G14" s="35"/>
    </row>
    <row r="15" ht="18" customHeight="1" spans="1:7">
      <c r="A15" s="31"/>
      <c r="B15" s="32"/>
      <c r="C15" s="33"/>
      <c r="D15" s="33"/>
      <c r="E15" s="34"/>
      <c r="F15" s="34"/>
      <c r="G15" s="35"/>
    </row>
    <row r="16" ht="18" customHeight="1" spans="1:7">
      <c r="A16" s="31"/>
      <c r="B16" s="32"/>
      <c r="C16" s="33"/>
      <c r="D16" s="33"/>
      <c r="E16" s="34"/>
      <c r="F16" s="34"/>
      <c r="G16" s="35"/>
    </row>
    <row r="17" ht="18" customHeight="1" spans="1:7">
      <c r="A17" s="31"/>
      <c r="B17" s="32"/>
      <c r="C17" s="33"/>
      <c r="D17" s="33"/>
      <c r="E17" s="34"/>
      <c r="F17" s="34"/>
      <c r="G17" s="35"/>
    </row>
    <row r="18" ht="18" customHeight="1" spans="1:7">
      <c r="A18" s="31"/>
      <c r="B18" s="32"/>
      <c r="C18" s="33"/>
      <c r="D18" s="33"/>
      <c r="E18" s="34"/>
      <c r="F18" s="34"/>
      <c r="G18" s="35"/>
    </row>
    <row r="19" ht="18" customHeight="1" spans="1:7">
      <c r="A19" s="31"/>
      <c r="B19" s="32"/>
      <c r="C19" s="33"/>
      <c r="D19" s="33"/>
      <c r="E19" s="34"/>
      <c r="F19" s="34"/>
      <c r="G19" s="35"/>
    </row>
    <row r="20" ht="18" customHeight="1" spans="1:7">
      <c r="A20" s="31"/>
      <c r="B20" s="32"/>
      <c r="C20" s="33"/>
      <c r="D20" s="33"/>
      <c r="E20" s="34"/>
      <c r="F20" s="34"/>
      <c r="G20" s="35"/>
    </row>
    <row r="21" ht="18" customHeight="1" spans="1:7">
      <c r="A21" s="31"/>
      <c r="B21" s="32"/>
      <c r="C21" s="33"/>
      <c r="D21" s="33"/>
      <c r="E21" s="34"/>
      <c r="F21" s="34"/>
      <c r="G21" s="35"/>
    </row>
    <row r="22" ht="18" customHeight="1" spans="1:7">
      <c r="A22" s="31"/>
      <c r="B22" s="32"/>
      <c r="C22" s="33"/>
      <c r="D22" s="33"/>
      <c r="E22" s="34"/>
      <c r="F22" s="34"/>
      <c r="G22" s="35"/>
    </row>
    <row r="23" ht="18" customHeight="1" spans="1:7">
      <c r="A23" s="31"/>
      <c r="B23" s="32"/>
      <c r="C23" s="33"/>
      <c r="D23" s="33"/>
      <c r="E23" s="34"/>
      <c r="F23" s="34"/>
      <c r="G23" s="35"/>
    </row>
    <row r="24" ht="18" customHeight="1" spans="1:7">
      <c r="A24" s="31"/>
      <c r="B24" s="32"/>
      <c r="C24" s="33"/>
      <c r="D24" s="33"/>
      <c r="E24" s="34"/>
      <c r="F24" s="34"/>
      <c r="G24" s="35"/>
    </row>
    <row r="25" ht="18" customHeight="1" spans="1:7">
      <c r="A25" s="31"/>
      <c r="B25" s="32"/>
      <c r="C25" s="33"/>
      <c r="D25" s="33"/>
      <c r="E25" s="34"/>
      <c r="F25" s="34"/>
      <c r="G25" s="35"/>
    </row>
    <row r="26" ht="18" customHeight="1" spans="1:7">
      <c r="A26" s="31"/>
      <c r="B26" s="32"/>
      <c r="C26" s="33"/>
      <c r="D26" s="33"/>
      <c r="E26" s="34"/>
      <c r="F26" s="34"/>
      <c r="G26" s="35"/>
    </row>
    <row r="27" ht="18" customHeight="1" spans="1:7">
      <c r="A27" s="31"/>
      <c r="B27" s="32"/>
      <c r="C27" s="33"/>
      <c r="D27" s="33"/>
      <c r="E27" s="34"/>
      <c r="F27" s="34"/>
      <c r="G27" s="35"/>
    </row>
    <row r="28" ht="18" customHeight="1" spans="1:7">
      <c r="A28" s="31"/>
      <c r="B28" s="32"/>
      <c r="C28" s="33"/>
      <c r="D28" s="33"/>
      <c r="E28" s="34"/>
      <c r="F28" s="34"/>
      <c r="G28" s="35"/>
    </row>
    <row r="29" ht="18" customHeight="1" spans="1:7">
      <c r="A29" s="31"/>
      <c r="B29" s="32"/>
      <c r="C29" s="33"/>
      <c r="D29" s="33"/>
      <c r="E29" s="34"/>
      <c r="F29" s="34"/>
      <c r="G29" s="35"/>
    </row>
    <row r="30" ht="18" customHeight="1" spans="1:7">
      <c r="A30" s="31"/>
      <c r="B30" s="32"/>
      <c r="C30" s="33"/>
      <c r="D30" s="33"/>
      <c r="E30" s="34"/>
      <c r="F30" s="34"/>
      <c r="G30" s="35"/>
    </row>
    <row r="31" ht="18" customHeight="1" spans="1:7">
      <c r="A31" s="31"/>
      <c r="B31" s="32"/>
      <c r="C31" s="33"/>
      <c r="D31" s="33"/>
      <c r="E31" s="34"/>
      <c r="F31" s="34"/>
      <c r="G31" s="35"/>
    </row>
    <row r="32" ht="18" customHeight="1" spans="1:7">
      <c r="A32" s="31"/>
      <c r="B32" s="32"/>
      <c r="C32" s="33"/>
      <c r="D32" s="33"/>
      <c r="E32" s="34"/>
      <c r="F32" s="34"/>
      <c r="G32" s="35"/>
    </row>
    <row r="33" ht="18" customHeight="1" spans="1:7">
      <c r="A33" s="31"/>
      <c r="B33" s="32"/>
      <c r="C33" s="33"/>
      <c r="D33" s="33"/>
      <c r="E33" s="34"/>
      <c r="F33" s="34"/>
      <c r="G33" s="35"/>
    </row>
    <row r="34" ht="18" customHeight="1" spans="1:7">
      <c r="A34" s="31"/>
      <c r="B34" s="32"/>
      <c r="C34" s="33"/>
      <c r="D34" s="33"/>
      <c r="E34" s="34"/>
      <c r="F34" s="34"/>
      <c r="G34" s="35"/>
    </row>
    <row r="35" ht="18" customHeight="1" spans="1:7">
      <c r="A35" s="31"/>
      <c r="B35" s="32"/>
      <c r="C35" s="33"/>
      <c r="D35" s="33"/>
      <c r="E35" s="34"/>
      <c r="F35" s="34"/>
      <c r="G35" s="35"/>
    </row>
    <row r="36" ht="18" customHeight="1" spans="1:7">
      <c r="A36" s="36" t="s">
        <v>498</v>
      </c>
      <c r="B36" s="37"/>
      <c r="C36" s="38"/>
      <c r="D36" s="38"/>
      <c r="E36" s="39">
        <v>274317.05</v>
      </c>
      <c r="F36" s="39"/>
      <c r="G36" s="40" t="s">
        <v>505</v>
      </c>
    </row>
    <row r="37" ht="18" customHeight="1" spans="1:7">
      <c r="A37" s="41" t="s">
        <v>519</v>
      </c>
      <c r="B37" s="41"/>
      <c r="C37" s="41"/>
      <c r="D37" s="41"/>
      <c r="E37" s="41"/>
      <c r="F37" s="41"/>
      <c r="G37" s="41"/>
    </row>
    <row r="38" ht="18" customHeight="1" spans="1:7">
      <c r="A38" s="42"/>
      <c r="B38" s="42"/>
      <c r="C38" s="42"/>
      <c r="D38" s="42"/>
      <c r="E38" s="42"/>
      <c r="F38" s="24" t="s">
        <v>520</v>
      </c>
      <c r="G38" s="24"/>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521</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450</v>
      </c>
      <c r="D3" s="8"/>
      <c r="E3" s="8" t="s">
        <v>522</v>
      </c>
      <c r="F3" s="8" t="s">
        <v>523</v>
      </c>
      <c r="G3" s="8" t="s">
        <v>524</v>
      </c>
      <c r="H3" s="8"/>
      <c r="I3" s="8" t="s">
        <v>525</v>
      </c>
      <c r="J3" s="17" t="s">
        <v>526</v>
      </c>
    </row>
    <row r="4" ht="28.5" customHeight="1" spans="1:10">
      <c r="A4" s="9" t="s">
        <v>9</v>
      </c>
      <c r="B4" s="10" t="s">
        <v>45</v>
      </c>
      <c r="C4" s="10" t="s">
        <v>527</v>
      </c>
      <c r="D4" s="10"/>
      <c r="E4" s="11">
        <v>6437413.2</v>
      </c>
      <c r="F4" s="11"/>
      <c r="G4" s="11" t="s">
        <v>487</v>
      </c>
      <c r="H4" s="11"/>
      <c r="I4" s="11">
        <v>579367.19</v>
      </c>
      <c r="J4" s="18">
        <f>+F4*G4%</f>
        <v>0</v>
      </c>
    </row>
    <row r="5" ht="18" customHeight="1" spans="1:10">
      <c r="A5" s="9"/>
      <c r="B5" s="10"/>
      <c r="C5" s="10"/>
      <c r="D5" s="10"/>
      <c r="E5" s="11"/>
      <c r="F5" s="11"/>
      <c r="G5" s="11"/>
      <c r="H5" s="11"/>
      <c r="I5" s="19"/>
      <c r="J5" s="18"/>
    </row>
    <row r="6" ht="18" customHeight="1" spans="1:10">
      <c r="A6" s="9"/>
      <c r="B6" s="10"/>
      <c r="C6" s="10"/>
      <c r="D6" s="10"/>
      <c r="E6" s="11"/>
      <c r="F6" s="11"/>
      <c r="G6" s="11"/>
      <c r="H6" s="11"/>
      <c r="I6" s="20"/>
      <c r="J6" s="18"/>
    </row>
    <row r="7" ht="18" customHeight="1" spans="1:10">
      <c r="A7" s="9"/>
      <c r="B7" s="10"/>
      <c r="C7" s="10"/>
      <c r="D7" s="10"/>
      <c r="E7" s="11"/>
      <c r="F7" s="11"/>
      <c r="G7" s="11"/>
      <c r="H7" s="11"/>
      <c r="I7" s="20"/>
      <c r="J7" s="18"/>
    </row>
    <row r="8" ht="18" customHeight="1" spans="1:10">
      <c r="A8" s="9"/>
      <c r="B8" s="10"/>
      <c r="C8" s="10"/>
      <c r="D8" s="10"/>
      <c r="E8" s="11"/>
      <c r="F8" s="11"/>
      <c r="G8" s="11"/>
      <c r="H8" s="11"/>
      <c r="I8" s="20"/>
      <c r="J8" s="18"/>
    </row>
    <row r="9" ht="18" customHeight="1" spans="1:10">
      <c r="A9" s="9"/>
      <c r="B9" s="10"/>
      <c r="C9" s="10"/>
      <c r="D9" s="10"/>
      <c r="E9" s="11"/>
      <c r="F9" s="11"/>
      <c r="G9" s="11"/>
      <c r="H9" s="11"/>
      <c r="I9" s="20"/>
      <c r="J9" s="18"/>
    </row>
    <row r="10" ht="18" customHeight="1" spans="1:10">
      <c r="A10" s="9"/>
      <c r="B10" s="10"/>
      <c r="C10" s="10"/>
      <c r="D10" s="10"/>
      <c r="E10" s="11"/>
      <c r="F10" s="11"/>
      <c r="G10" s="11"/>
      <c r="H10" s="11"/>
      <c r="I10" s="20"/>
      <c r="J10" s="18"/>
    </row>
    <row r="11" ht="18" customHeight="1" spans="1:10">
      <c r="A11" s="9"/>
      <c r="B11" s="10"/>
      <c r="C11" s="10"/>
      <c r="D11" s="10"/>
      <c r="E11" s="11"/>
      <c r="F11" s="11"/>
      <c r="G11" s="11"/>
      <c r="H11" s="11"/>
      <c r="I11" s="20"/>
      <c r="J11" s="18"/>
    </row>
    <row r="12" ht="18" customHeight="1" spans="1:10">
      <c r="A12" s="9"/>
      <c r="B12" s="10"/>
      <c r="C12" s="10"/>
      <c r="D12" s="10"/>
      <c r="E12" s="11"/>
      <c r="F12" s="11"/>
      <c r="G12" s="11"/>
      <c r="H12" s="11"/>
      <c r="I12" s="20"/>
      <c r="J12" s="18"/>
    </row>
    <row r="13" ht="18" customHeight="1" spans="1:10">
      <c r="A13" s="9"/>
      <c r="B13" s="10"/>
      <c r="C13" s="10"/>
      <c r="D13" s="10"/>
      <c r="E13" s="11"/>
      <c r="F13" s="11"/>
      <c r="G13" s="11"/>
      <c r="H13" s="11"/>
      <c r="I13" s="20"/>
      <c r="J13" s="18"/>
    </row>
    <row r="14" ht="18" customHeight="1" spans="1:10">
      <c r="A14" s="9"/>
      <c r="B14" s="10"/>
      <c r="C14" s="10"/>
      <c r="D14" s="10"/>
      <c r="E14" s="11"/>
      <c r="F14" s="11"/>
      <c r="G14" s="11"/>
      <c r="H14" s="11"/>
      <c r="I14" s="20"/>
      <c r="J14" s="18"/>
    </row>
    <row r="15" ht="18" customHeight="1" spans="1:10">
      <c r="A15" s="9"/>
      <c r="B15" s="10"/>
      <c r="C15" s="10"/>
      <c r="D15" s="10"/>
      <c r="E15" s="11"/>
      <c r="F15" s="11"/>
      <c r="G15" s="11"/>
      <c r="H15" s="11"/>
      <c r="I15" s="20"/>
      <c r="J15" s="18"/>
    </row>
    <row r="16" ht="18" customHeight="1" spans="1:10">
      <c r="A16" s="9"/>
      <c r="B16" s="10"/>
      <c r="C16" s="10"/>
      <c r="D16" s="10"/>
      <c r="E16" s="11"/>
      <c r="F16" s="11"/>
      <c r="G16" s="11"/>
      <c r="H16" s="11"/>
      <c r="I16" s="20"/>
      <c r="J16" s="18"/>
    </row>
    <row r="17" ht="18" customHeight="1" spans="1:10">
      <c r="A17" s="9"/>
      <c r="B17" s="10"/>
      <c r="C17" s="10"/>
      <c r="D17" s="10"/>
      <c r="E17" s="11"/>
      <c r="F17" s="11"/>
      <c r="G17" s="11"/>
      <c r="H17" s="11"/>
      <c r="I17" s="20"/>
      <c r="J17" s="18"/>
    </row>
    <row r="18" ht="18" customHeight="1" spans="1:10">
      <c r="A18" s="9"/>
      <c r="B18" s="10"/>
      <c r="C18" s="10"/>
      <c r="D18" s="10"/>
      <c r="E18" s="11"/>
      <c r="F18" s="11"/>
      <c r="G18" s="11"/>
      <c r="H18" s="11"/>
      <c r="I18" s="20"/>
      <c r="J18" s="18"/>
    </row>
    <row r="19" ht="18" customHeight="1" spans="1:10">
      <c r="A19" s="9"/>
      <c r="B19" s="10"/>
      <c r="C19" s="10"/>
      <c r="D19" s="10"/>
      <c r="E19" s="11"/>
      <c r="F19" s="11"/>
      <c r="G19" s="11"/>
      <c r="H19" s="11"/>
      <c r="I19" s="20"/>
      <c r="J19" s="18"/>
    </row>
    <row r="20" ht="18" customHeight="1" spans="1:10">
      <c r="A20" s="9"/>
      <c r="B20" s="10"/>
      <c r="C20" s="10"/>
      <c r="D20" s="10"/>
      <c r="E20" s="11"/>
      <c r="F20" s="11"/>
      <c r="G20" s="11"/>
      <c r="H20" s="11"/>
      <c r="I20" s="20"/>
      <c r="J20" s="18"/>
    </row>
    <row r="21" ht="18" customHeight="1" spans="1:10">
      <c r="A21" s="9"/>
      <c r="B21" s="10"/>
      <c r="C21" s="10"/>
      <c r="D21" s="10"/>
      <c r="E21" s="11"/>
      <c r="F21" s="11"/>
      <c r="G21" s="11"/>
      <c r="H21" s="11"/>
      <c r="I21" s="20"/>
      <c r="J21" s="18"/>
    </row>
    <row r="22" ht="18" customHeight="1" spans="1:10">
      <c r="A22" s="9"/>
      <c r="B22" s="10"/>
      <c r="C22" s="10"/>
      <c r="D22" s="10"/>
      <c r="E22" s="11"/>
      <c r="F22" s="11"/>
      <c r="G22" s="11"/>
      <c r="H22" s="11"/>
      <c r="I22" s="20"/>
      <c r="J22" s="18"/>
    </row>
    <row r="23" ht="18" customHeight="1" spans="1:10">
      <c r="A23" s="9"/>
      <c r="B23" s="10"/>
      <c r="C23" s="10"/>
      <c r="D23" s="10"/>
      <c r="E23" s="11"/>
      <c r="F23" s="11"/>
      <c r="G23" s="11"/>
      <c r="H23" s="11"/>
      <c r="I23" s="20"/>
      <c r="J23" s="18"/>
    </row>
    <row r="24" ht="18" customHeight="1" spans="1:10">
      <c r="A24" s="9"/>
      <c r="B24" s="10"/>
      <c r="C24" s="10"/>
      <c r="D24" s="10"/>
      <c r="E24" s="11"/>
      <c r="F24" s="11"/>
      <c r="G24" s="11"/>
      <c r="H24" s="11"/>
      <c r="I24" s="20"/>
      <c r="J24" s="18"/>
    </row>
    <row r="25" ht="18" customHeight="1" spans="1:10">
      <c r="A25" s="9"/>
      <c r="B25" s="10"/>
      <c r="C25" s="10"/>
      <c r="D25" s="10"/>
      <c r="E25" s="11"/>
      <c r="F25" s="11"/>
      <c r="G25" s="11"/>
      <c r="H25" s="11"/>
      <c r="I25" s="20"/>
      <c r="J25" s="18"/>
    </row>
    <row r="26" ht="18" customHeight="1" spans="1:10">
      <c r="A26" s="9"/>
      <c r="B26" s="10"/>
      <c r="C26" s="10"/>
      <c r="D26" s="10"/>
      <c r="E26" s="11"/>
      <c r="F26" s="11"/>
      <c r="G26" s="11"/>
      <c r="H26" s="11"/>
      <c r="I26" s="20"/>
      <c r="J26" s="18"/>
    </row>
    <row r="27" ht="18" customHeight="1" spans="1:10">
      <c r="A27" s="9"/>
      <c r="B27" s="10"/>
      <c r="C27" s="10"/>
      <c r="D27" s="10"/>
      <c r="E27" s="11"/>
      <c r="F27" s="11"/>
      <c r="G27" s="11"/>
      <c r="H27" s="11"/>
      <c r="I27" s="20"/>
      <c r="J27" s="18"/>
    </row>
    <row r="28" ht="18" customHeight="1" spans="1:10">
      <c r="A28" s="9"/>
      <c r="B28" s="10"/>
      <c r="C28" s="10"/>
      <c r="D28" s="10"/>
      <c r="E28" s="11"/>
      <c r="F28" s="11"/>
      <c r="G28" s="11"/>
      <c r="H28" s="11"/>
      <c r="I28" s="20"/>
      <c r="J28" s="18"/>
    </row>
    <row r="29" ht="18" customHeight="1" spans="1:10">
      <c r="A29" s="9"/>
      <c r="B29" s="10"/>
      <c r="C29" s="10"/>
      <c r="D29" s="10"/>
      <c r="E29" s="11"/>
      <c r="F29" s="11"/>
      <c r="G29" s="11"/>
      <c r="H29" s="11"/>
      <c r="I29" s="20"/>
      <c r="J29" s="18"/>
    </row>
    <row r="30" ht="18" customHeight="1" spans="1:10">
      <c r="A30" s="9"/>
      <c r="B30" s="10"/>
      <c r="C30" s="10"/>
      <c r="D30" s="10"/>
      <c r="E30" s="11"/>
      <c r="F30" s="11"/>
      <c r="G30" s="11"/>
      <c r="H30" s="11"/>
      <c r="I30" s="20"/>
      <c r="J30" s="18"/>
    </row>
    <row r="31" ht="18" customHeight="1" spans="1:10">
      <c r="A31" s="9"/>
      <c r="B31" s="10"/>
      <c r="C31" s="10"/>
      <c r="D31" s="10"/>
      <c r="E31" s="11"/>
      <c r="F31" s="11"/>
      <c r="G31" s="11"/>
      <c r="H31" s="11"/>
      <c r="I31" s="20"/>
      <c r="J31" s="18"/>
    </row>
    <row r="32" ht="18" customHeight="1" spans="1:10">
      <c r="A32" s="9"/>
      <c r="B32" s="10"/>
      <c r="C32" s="10"/>
      <c r="D32" s="10"/>
      <c r="E32" s="11"/>
      <c r="F32" s="11"/>
      <c r="G32" s="11"/>
      <c r="H32" s="11"/>
      <c r="I32" s="20"/>
      <c r="J32" s="18"/>
    </row>
    <row r="33" ht="18" customHeight="1" spans="1:10">
      <c r="A33" s="9"/>
      <c r="B33" s="10"/>
      <c r="C33" s="10"/>
      <c r="D33" s="10"/>
      <c r="E33" s="11"/>
      <c r="F33" s="11"/>
      <c r="G33" s="11"/>
      <c r="H33" s="11"/>
      <c r="I33" s="20"/>
      <c r="J33" s="18"/>
    </row>
    <row r="34" ht="18" customHeight="1" spans="1:10">
      <c r="A34" s="9"/>
      <c r="B34" s="10"/>
      <c r="C34" s="10"/>
      <c r="D34" s="10"/>
      <c r="E34" s="11"/>
      <c r="F34" s="11"/>
      <c r="G34" s="11"/>
      <c r="H34" s="11"/>
      <c r="I34" s="21"/>
      <c r="J34" s="18"/>
    </row>
    <row r="35" ht="18" customHeight="1" spans="1:10">
      <c r="A35" s="12" t="s">
        <v>498</v>
      </c>
      <c r="B35" s="13"/>
      <c r="C35" s="13"/>
      <c r="D35" s="13"/>
      <c r="E35" s="13"/>
      <c r="F35" s="13"/>
      <c r="G35" s="13"/>
      <c r="H35" s="13"/>
      <c r="I35" s="13">
        <v>579367.19</v>
      </c>
      <c r="J35" s="22">
        <f>J4</f>
        <v>0</v>
      </c>
    </row>
    <row r="36" ht="18" customHeight="1" spans="1:10">
      <c r="A36" s="14" t="s">
        <v>528</v>
      </c>
      <c r="B36" s="14"/>
      <c r="C36" s="14"/>
      <c r="D36" s="15" t="s">
        <v>492</v>
      </c>
      <c r="E36" s="15"/>
      <c r="F36" s="15"/>
      <c r="G36" s="15"/>
      <c r="H36" s="15"/>
      <c r="I36" s="15"/>
      <c r="J36" s="15"/>
    </row>
    <row r="37" ht="18" customHeight="1" spans="1:10">
      <c r="A37" s="14"/>
      <c r="B37" s="14"/>
      <c r="C37" s="14"/>
      <c r="D37" s="15"/>
      <c r="E37" s="15"/>
      <c r="F37" s="15"/>
      <c r="G37" s="15"/>
      <c r="H37" s="16" t="s">
        <v>529</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2024-09-14T15:07:00Z</dcterms:created>
  <dcterms:modified xsi:type="dcterms:W3CDTF">2024-09-19T08:31:03Z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EE2984D03A9E47AAAB48AE81E4C7B7CC_12</vt:lpwstr>
  </property>
  <property fmtid="{D5CDD505-2E9C-101B-9397-08002B2CF9AE}" pid="3" name="KSOProductBuildVer">
    <vt:lpwstr>2052-12.1.0.18240</vt:lpwstr>
  </property>
</Properties>
</file>