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727"/>
  </bookViews>
  <sheets>
    <sheet name="汇总表" sheetId="26" r:id="rId1"/>
    <sheet name="地基基础检测" sheetId="19" r:id="rId2"/>
    <sheet name="实体结构检测" sheetId="20" r:id="rId3"/>
    <sheet name="Sheet1" sheetId="14" state="hidden" r:id="rId4"/>
    <sheet name="消防工程检测" sheetId="21" r:id="rId5"/>
    <sheet name="防雷检测" sheetId="22" r:id="rId6"/>
    <sheet name="材料检测" sheetId="24" r:id="rId7"/>
    <sheet name="工程量审核" sheetId="25" state="hidden" r:id="rId8"/>
  </sheets>
  <definedNames>
    <definedName name="_xlnm._FilterDatabase" localSheetId="1" hidden="1">地基基础检测!$A$3:$J$41</definedName>
    <definedName name="_xlnm.Print_Area" localSheetId="1">地基基础检测!$A$1:$J$35</definedName>
    <definedName name="_xlnm.Print_Titles" localSheetId="1">地基基础检测!$1:$3</definedName>
    <definedName name="_xlnm.Print_Area" localSheetId="0">汇总表!$A$1:$D$8</definedName>
  </definedNames>
  <calcPr calcId="191029" iterate="1" iterateCount="100" iterateDelta="0.00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<sst xmlns="http://schemas.openxmlformats.org/spreadsheetml/2006/main" count="223" uniqueCount="115">
  <si>
    <t>广东省全民国防教育基地（一期）第三方检测服务招标控制价</t>
  </si>
  <si>
    <t>序号</t>
  </si>
  <si>
    <t>项目及内容</t>
  </si>
  <si>
    <t>招标控制价</t>
  </si>
  <si>
    <t>备注</t>
  </si>
  <si>
    <t>一</t>
  </si>
  <si>
    <t>地基基础检测</t>
  </si>
  <si>
    <t>二</t>
  </si>
  <si>
    <t>实体结构检测</t>
  </si>
  <si>
    <t>三</t>
  </si>
  <si>
    <t>消防工程检测</t>
  </si>
  <si>
    <t>四</t>
  </si>
  <si>
    <t>防雷检测</t>
  </si>
  <si>
    <t>五</t>
  </si>
  <si>
    <t>材料检测</t>
  </si>
  <si>
    <t>合计（元)</t>
  </si>
  <si>
    <t>检测区域</t>
  </si>
  <si>
    <t>检测项目</t>
  </si>
  <si>
    <t>特征值（桩基础KN；地基kPa）</t>
  </si>
  <si>
    <t>单位</t>
  </si>
  <si>
    <t>工程量（暂定）</t>
  </si>
  <si>
    <t>单价（元）</t>
  </si>
  <si>
    <t>合价（元）</t>
  </si>
  <si>
    <t>建构筑物</t>
  </si>
  <si>
    <t>灌注桩</t>
  </si>
  <si>
    <t>单桩竖向抗压静载试验</t>
  </si>
  <si>
    <t>根</t>
  </si>
  <si>
    <t>单桩竖向抗拔静载试验</t>
  </si>
  <si>
    <t>低应变法</t>
  </si>
  <si>
    <t>-</t>
  </si>
  <si>
    <t>钻芯法</t>
  </si>
  <si>
    <t>孔·m</t>
  </si>
  <si>
    <t>声波透射法</t>
  </si>
  <si>
    <t>管·m</t>
  </si>
  <si>
    <t>地基</t>
  </si>
  <si>
    <t>轻型动力触探</t>
  </si>
  <si>
    <t>m</t>
  </si>
  <si>
    <t>重型动力触探</t>
  </si>
  <si>
    <t>平板载荷试验</t>
  </si>
  <si>
    <t>试验点</t>
  </si>
  <si>
    <t>道路工程</t>
  </si>
  <si>
    <t>路基处理</t>
  </si>
  <si>
    <t>标准击实</t>
  </si>
  <si>
    <t>项</t>
  </si>
  <si>
    <t>压实度</t>
  </si>
  <si>
    <t>点</t>
  </si>
  <si>
    <t>挡土墙（重力式）</t>
  </si>
  <si>
    <t>边坡防护</t>
  </si>
  <si>
    <t>锚杆抗拔试验</t>
  </si>
  <si>
    <t>边坡工程</t>
  </si>
  <si>
    <t>挡土墙</t>
  </si>
  <si>
    <t>低应变法（灌注桩）</t>
  </si>
  <si>
    <t>钻芯法（灌注桩）</t>
  </si>
  <si>
    <t>轻型触探试验</t>
  </si>
  <si>
    <t>高填方区</t>
  </si>
  <si>
    <t>土壤氡检测</t>
  </si>
  <si>
    <t>合计（元）</t>
  </si>
  <si>
    <t>钻芯法检测混凝土强度</t>
  </si>
  <si>
    <t>芯样</t>
  </si>
  <si>
    <t>保护层厚度及钢筋配置</t>
  </si>
  <si>
    <t>构件</t>
  </si>
  <si>
    <t>构件截面尺寸</t>
  </si>
  <si>
    <t>消防设施检测</t>
  </si>
  <si>
    <t>m2</t>
  </si>
  <si>
    <t>㎡</t>
  </si>
  <si>
    <t>混凝土抗压强度</t>
  </si>
  <si>
    <t>抗压强度</t>
  </si>
  <si>
    <t>组</t>
  </si>
  <si>
    <t>钢筋原材</t>
  </si>
  <si>
    <t>拉伸、弯曲、强屈比/超强比、重量偏差、反向弯曲、最大力总延伸</t>
  </si>
  <si>
    <t>钢筋焊接</t>
  </si>
  <si>
    <t>拉伸试验</t>
  </si>
  <si>
    <t>钢筋机械连接</t>
  </si>
  <si>
    <t>单向抗拉强度</t>
  </si>
  <si>
    <t>单向拉伸残余变形</t>
  </si>
  <si>
    <t>单体</t>
  </si>
  <si>
    <t>桩数</t>
  </si>
  <si>
    <t>ZH1(2200)</t>
  </si>
  <si>
    <t>ZH2(3500)</t>
  </si>
  <si>
    <t>ZH3(4500)</t>
  </si>
  <si>
    <t>ZH4(5800)</t>
  </si>
  <si>
    <t>ZHF1(3500)</t>
  </si>
  <si>
    <t>ZHF2(5800)</t>
  </si>
  <si>
    <t>数量</t>
  </si>
  <si>
    <t>A1</t>
  </si>
  <si>
    <t>A2</t>
  </si>
  <si>
    <t>A3</t>
  </si>
  <si>
    <t>A4</t>
  </si>
  <si>
    <t>A5</t>
  </si>
  <si>
    <t>A6</t>
  </si>
  <si>
    <t>A7</t>
  </si>
  <si>
    <t>A8</t>
  </si>
  <si>
    <t>天然基础</t>
  </si>
  <si>
    <t>A12</t>
  </si>
  <si>
    <t>独基</t>
  </si>
  <si>
    <t>A13</t>
  </si>
  <si>
    <t>加固</t>
  </si>
  <si>
    <t>A14</t>
  </si>
  <si>
    <t>A15</t>
  </si>
  <si>
    <t>A16</t>
  </si>
  <si>
    <t>A17</t>
  </si>
  <si>
    <t>A18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</si>
  <si>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</si>
  <si>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</si>
  <si>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</si>
  <si>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</si>
  <si>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</si>
  <si>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</si>
  <si>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</si>
  <si>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</si>
  <si>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</si>
  <si>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</si>
  <si>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与b6一起</t>
  </si>
  <si>
    <t>B11</t>
  </si>
  <si>
    <t>B12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</si>
</sst>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4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Tahoma"/>
      <charset val="134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6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0" fillId="0" borderId="0"/>
    <xf numFmtId="0" fontId="37" fillId="0" borderId="0">
      <protection locked="0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1" fillId="0" borderId="22" applyFont="0" applyFill="0" applyBorder="0" applyAlignment="0">
      <alignment horizontal="center" vertical="center"/>
    </xf>
    <xf numFmtId="0" fontId="1" fillId="0" borderId="22" applyFont="0" applyFill="0" applyBorder="0" applyAlignment="0">
      <alignment horizontal="center" vertical="center"/>
    </xf>
  </cellStyleXfs>
  <cellXfs count="80">
    <xf numFmtId="0" fontId="0" fillId="0" borderId="0" xfId="0"/>
    <xf numFmtId="176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1" fillId="0" borderId="0" xfId="0" applyNumberFormat="1" applyFont="1"/>
    <xf numFmtId="176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6" fontId="4" fillId="0" borderId="3" xfId="0" applyNumberFormat="1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left" vertical="center"/>
    </xf>
    <xf numFmtId="0" fontId="0" fillId="0" borderId="0" xfId="0" applyFill="1"/>
    <xf numFmtId="176" fontId="13" fillId="0" borderId="0" xfId="0" applyNumberFormat="1" applyFont="1" applyFill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left" vertical="center" wrapText="1"/>
    </xf>
    <xf numFmtId="176" fontId="14" fillId="0" borderId="1" xfId="0" applyNumberFormat="1" applyFont="1" applyFill="1" applyBorder="1" applyAlignment="1">
      <alignment horizontal="justify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 2" xfId="49"/>
    <cellStyle name="常规 2" xfId="50"/>
    <cellStyle name="常规 2 2" xfId="51"/>
    <cellStyle name="常规 3" xfId="52"/>
    <cellStyle name="常规 3 2" xfId="53"/>
    <cellStyle name="常规 4" xfId="54"/>
    <cellStyle name="常规 4 2" xfId="55"/>
    <cellStyle name="常规 5" xfId="56"/>
    <cellStyle name="常规 60" xfId="57"/>
    <cellStyle name="好 2" xfId="58"/>
    <cellStyle name="好 2 2" xfId="59"/>
    <cellStyle name="好 2 3" xfId="60"/>
    <cellStyle name="样式 1" xfId="61"/>
    <cellStyle name="样式 1 2" xfId="6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C8"/>
      <rgbColor rgb="00FF0000"/>
      <rgbColor rgb="00FFFFFF"/>
      <rgbColor rgb="00079E00"/>
      <rgbColor rgb="00F8845B"/>
      <rgbColor rgb="00A0A0A4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04AB08"/>
      <color rgb="0092D050"/>
      <color rgb="00D8FB60"/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view="pageBreakPreview" zoomScaleNormal="100" workbookViewId="0">
      <selection activeCell="D20" sqref="D20"/>
    </sheetView>
  </sheetViews>
  <sheetFormatPr defaultColWidth="9" defaultRowHeight="13.5" outlineLevelRow="7" outlineLevelCol="7"/>
  <cols>
    <col min="1" max="1" width="9" style="1"/>
    <col min="2" max="2" width="23.75" style="1" customWidth="1"/>
    <col min="3" max="3" width="19.125" style="7" customWidth="1"/>
    <col min="4" max="4" width="34" style="1" customWidth="1"/>
  </cols>
  <sheetData>
    <row r="1" ht="42" customHeight="1" spans="1:4">
      <c r="A1" s="72" t="s">
        <v>0</v>
      </c>
      <c r="B1" s="72"/>
      <c r="C1" s="72"/>
      <c r="D1" s="72"/>
    </row>
    <row r="2" ht="25" customHeight="1" spans="1:4">
      <c r="A2" s="73" t="s">
        <v>1</v>
      </c>
      <c r="B2" s="73" t="s">
        <v>2</v>
      </c>
      <c r="C2" s="73" t="s">
        <v>3</v>
      </c>
      <c r="D2" s="73" t="s">
        <v>4</v>
      </c>
    </row>
    <row r="3" ht="25" customHeight="1" spans="1:4">
      <c r="A3" s="73" t="s">
        <v>5</v>
      </c>
      <c r="B3" s="74" t="s">
        <v>6</v>
      </c>
      <c r="C3" s="73"/>
      <c r="D3" s="75"/>
    </row>
    <row r="4" s="71" customFormat="1" ht="25" customHeight="1" spans="1:8">
      <c r="A4" s="73" t="s">
        <v>7</v>
      </c>
      <c r="B4" s="74" t="s">
        <v>8</v>
      </c>
      <c r="C4" s="73"/>
      <c r="D4" s="76"/>
      <c r="G4"/>
      <c r="H4"/>
    </row>
    <row r="5" s="71" customFormat="1" ht="25" customHeight="1" spans="1:8">
      <c r="A5" s="73" t="s">
        <v>9</v>
      </c>
      <c r="B5" s="74" t="s">
        <v>10</v>
      </c>
      <c r="C5" s="73"/>
      <c r="D5" s="77"/>
      <c r="G5"/>
      <c r="H5"/>
    </row>
    <row r="6" ht="25" customHeight="1" spans="1:4">
      <c r="A6" s="73" t="s">
        <v>11</v>
      </c>
      <c r="B6" s="74" t="s">
        <v>12</v>
      </c>
      <c r="C6" s="73"/>
      <c r="D6" s="77"/>
    </row>
    <row r="7" ht="25" customHeight="1" spans="1:4">
      <c r="A7" s="73" t="s">
        <v>13</v>
      </c>
      <c r="B7" s="74" t="s">
        <v>14</v>
      </c>
      <c r="C7" s="73"/>
      <c r="D7" s="77"/>
    </row>
    <row r="8" ht="25" customHeight="1" spans="1:4">
      <c r="A8" s="78" t="s">
        <v>15</v>
      </c>
      <c r="B8" s="78"/>
      <c r="C8" s="78"/>
      <c r="D8" s="79"/>
    </row>
  </sheetData>
  <mergeCells count="2">
    <mergeCell ref="A1:D1"/>
    <mergeCell ref="A8:B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view="pageBreakPreview" zoomScaleNormal="100" workbookViewId="0">
      <selection activeCell="I4" sqref="I4:J35"/>
    </sheetView>
  </sheetViews>
  <sheetFormatPr defaultColWidth="9" defaultRowHeight="13.5"/>
  <cols>
    <col min="1" max="1" width="5.21666666666667" customWidth="1"/>
    <col min="4" max="4" width="4.21666666666667" customWidth="1"/>
    <col min="5" max="5" width="17.3333333333333" customWidth="1"/>
    <col min="6" max="6" width="16.5583333333333" customWidth="1"/>
    <col min="7" max="7" width="9.88333333333333" customWidth="1"/>
    <col min="8" max="8" width="10.3333333333333" style="1" customWidth="1"/>
    <col min="9" max="10" width="16.6666666666667" style="1" customWidth="1"/>
  </cols>
  <sheetData>
    <row r="1" ht="32.4" customHeight="1" spans="1:10">
      <c r="A1" s="44" t="s">
        <v>6</v>
      </c>
      <c r="B1" s="44"/>
      <c r="C1" s="44"/>
      <c r="D1" s="44"/>
      <c r="E1" s="44"/>
      <c r="F1" s="44"/>
      <c r="G1" s="44"/>
      <c r="H1" s="45"/>
      <c r="I1" s="45"/>
      <c r="J1" s="45"/>
    </row>
    <row r="2" customFormat="1" ht="32.4" customHeight="1" spans="1:10">
      <c r="A2" s="46" t="s">
        <v>0</v>
      </c>
      <c r="B2" s="47"/>
      <c r="C2" s="47"/>
      <c r="D2" s="47"/>
      <c r="E2" s="47"/>
      <c r="F2" s="47"/>
      <c r="G2" s="47"/>
      <c r="H2" s="48"/>
      <c r="I2" s="48"/>
      <c r="J2" s="70"/>
    </row>
    <row r="3" s="2" customFormat="1" ht="55.05" customHeight="1" spans="1:10">
      <c r="A3" s="49" t="s">
        <v>1</v>
      </c>
      <c r="B3" s="50" t="s">
        <v>16</v>
      </c>
      <c r="C3" s="51"/>
      <c r="D3" s="52"/>
      <c r="E3" s="53" t="s">
        <v>17</v>
      </c>
      <c r="F3" s="18" t="s">
        <v>18</v>
      </c>
      <c r="G3" s="18" t="s">
        <v>19</v>
      </c>
      <c r="H3" s="19" t="s">
        <v>20</v>
      </c>
      <c r="I3" s="19" t="s">
        <v>21</v>
      </c>
      <c r="J3" s="19" t="s">
        <v>22</v>
      </c>
    </row>
    <row r="4" ht="43.95" customHeight="1" spans="1:10">
      <c r="A4" s="54">
        <v>1</v>
      </c>
      <c r="B4" s="54" t="s">
        <v>23</v>
      </c>
      <c r="C4" s="54" t="s">
        <v>24</v>
      </c>
      <c r="D4" s="54"/>
      <c r="E4" s="54" t="s">
        <v>25</v>
      </c>
      <c r="F4" s="54">
        <v>2200</v>
      </c>
      <c r="G4" s="54" t="s">
        <v>26</v>
      </c>
      <c r="H4" s="55">
        <v>10</v>
      </c>
      <c r="I4" s="55"/>
      <c r="J4" s="55"/>
    </row>
    <row r="5" ht="24" customHeight="1" spans="1:10">
      <c r="A5" s="54">
        <v>2</v>
      </c>
      <c r="B5" s="54"/>
      <c r="C5" s="54"/>
      <c r="D5" s="54"/>
      <c r="E5" s="54" t="s">
        <v>25</v>
      </c>
      <c r="F5" s="54">
        <v>3500</v>
      </c>
      <c r="G5" s="54" t="s">
        <v>26</v>
      </c>
      <c r="H5" s="55">
        <v>17</v>
      </c>
      <c r="I5" s="55"/>
      <c r="J5" s="55"/>
    </row>
    <row r="6" ht="24" customHeight="1" spans="1:10">
      <c r="A6" s="54">
        <v>3</v>
      </c>
      <c r="B6" s="54"/>
      <c r="C6" s="54"/>
      <c r="D6" s="54"/>
      <c r="E6" s="54" t="s">
        <v>25</v>
      </c>
      <c r="F6" s="54">
        <v>4500</v>
      </c>
      <c r="G6" s="54" t="s">
        <v>26</v>
      </c>
      <c r="H6" s="55">
        <v>10</v>
      </c>
      <c r="I6" s="55"/>
      <c r="J6" s="55"/>
    </row>
    <row r="7" ht="24" customHeight="1" spans="1:10">
      <c r="A7" s="54">
        <v>4</v>
      </c>
      <c r="B7" s="54"/>
      <c r="C7" s="54"/>
      <c r="D7" s="54"/>
      <c r="E7" s="54" t="s">
        <v>25</v>
      </c>
      <c r="F7" s="54">
        <v>5800</v>
      </c>
      <c r="G7" s="54" t="s">
        <v>26</v>
      </c>
      <c r="H7" s="55">
        <v>19</v>
      </c>
      <c r="I7" s="55"/>
      <c r="J7" s="55"/>
    </row>
    <row r="8" ht="24" customHeight="1" spans="1:10">
      <c r="A8" s="54">
        <v>5</v>
      </c>
      <c r="B8" s="54"/>
      <c r="C8" s="54"/>
      <c r="D8" s="54"/>
      <c r="E8" s="54" t="s">
        <v>27</v>
      </c>
      <c r="F8" s="54">
        <v>600</v>
      </c>
      <c r="G8" s="54" t="s">
        <v>26</v>
      </c>
      <c r="H8" s="55">
        <v>2</v>
      </c>
      <c r="I8" s="55"/>
      <c r="J8" s="55"/>
    </row>
    <row r="9" ht="24" customHeight="1" spans="1:10">
      <c r="A9" s="54">
        <v>6</v>
      </c>
      <c r="B9" s="54"/>
      <c r="C9" s="54"/>
      <c r="D9" s="54"/>
      <c r="E9" s="54" t="s">
        <v>27</v>
      </c>
      <c r="F9" s="54">
        <v>800</v>
      </c>
      <c r="G9" s="54" t="s">
        <v>26</v>
      </c>
      <c r="H9" s="55">
        <v>4</v>
      </c>
      <c r="I9" s="55"/>
      <c r="J9" s="55"/>
    </row>
    <row r="10" ht="24" customHeight="1" spans="1:10">
      <c r="A10" s="54">
        <v>7</v>
      </c>
      <c r="B10" s="54"/>
      <c r="C10" s="54"/>
      <c r="D10" s="54"/>
      <c r="E10" s="54" t="s">
        <v>27</v>
      </c>
      <c r="F10" s="54">
        <v>1000</v>
      </c>
      <c r="G10" s="54" t="s">
        <v>26</v>
      </c>
      <c r="H10" s="55">
        <v>2</v>
      </c>
      <c r="I10" s="55"/>
      <c r="J10" s="55"/>
    </row>
    <row r="11" ht="55.05" customHeight="1" spans="1:10">
      <c r="A11" s="54">
        <v>8</v>
      </c>
      <c r="B11" s="54"/>
      <c r="C11" s="54"/>
      <c r="D11" s="54"/>
      <c r="E11" s="54" t="s">
        <v>27</v>
      </c>
      <c r="F11" s="54">
        <v>1200</v>
      </c>
      <c r="G11" s="54" t="s">
        <v>26</v>
      </c>
      <c r="H11" s="55">
        <v>2</v>
      </c>
      <c r="I11" s="55"/>
      <c r="J11" s="55"/>
    </row>
    <row r="12" ht="24" customHeight="1" spans="1:10">
      <c r="A12" s="54">
        <v>9</v>
      </c>
      <c r="B12" s="54"/>
      <c r="C12" s="54"/>
      <c r="D12" s="54"/>
      <c r="E12" s="54" t="s">
        <v>28</v>
      </c>
      <c r="F12" s="54" t="s">
        <v>29</v>
      </c>
      <c r="G12" s="54" t="s">
        <v>26</v>
      </c>
      <c r="H12" s="55">
        <v>1468</v>
      </c>
      <c r="I12" s="55"/>
      <c r="J12" s="55"/>
    </row>
    <row r="13" ht="25.95" customHeight="1" spans="1:10">
      <c r="A13" s="54">
        <v>10</v>
      </c>
      <c r="B13" s="54"/>
      <c r="C13" s="54"/>
      <c r="D13" s="54"/>
      <c r="E13" s="54" t="s">
        <v>30</v>
      </c>
      <c r="F13" s="54" t="s">
        <v>29</v>
      </c>
      <c r="G13" s="54" t="s">
        <v>31</v>
      </c>
      <c r="H13" s="55">
        <v>2400</v>
      </c>
      <c r="I13" s="55"/>
      <c r="J13" s="55"/>
    </row>
    <row r="14" ht="25.95" customHeight="1" spans="1:10">
      <c r="A14" s="54">
        <v>11</v>
      </c>
      <c r="B14" s="54"/>
      <c r="C14" s="54"/>
      <c r="D14" s="54"/>
      <c r="E14" s="54" t="s">
        <v>32</v>
      </c>
      <c r="F14" s="54" t="s">
        <v>29</v>
      </c>
      <c r="G14" s="54" t="s">
        <v>33</v>
      </c>
      <c r="H14" s="55">
        <v>8000</v>
      </c>
      <c r="I14" s="55"/>
      <c r="J14" s="55"/>
    </row>
    <row r="15" spans="1:10">
      <c r="A15" s="54">
        <v>12</v>
      </c>
      <c r="B15" s="54"/>
      <c r="C15" s="56" t="s">
        <v>34</v>
      </c>
      <c r="D15" s="57"/>
      <c r="E15" s="54" t="s">
        <v>35</v>
      </c>
      <c r="F15" s="54" t="s">
        <v>29</v>
      </c>
      <c r="G15" s="54" t="s">
        <v>36</v>
      </c>
      <c r="H15" s="55">
        <v>880</v>
      </c>
      <c r="I15" s="55"/>
      <c r="J15" s="55"/>
    </row>
    <row r="16" spans="1:10">
      <c r="A16" s="54">
        <v>13</v>
      </c>
      <c r="B16" s="54"/>
      <c r="C16" s="58"/>
      <c r="D16" s="59"/>
      <c r="E16" s="54" t="s">
        <v>37</v>
      </c>
      <c r="F16" s="54" t="s">
        <v>29</v>
      </c>
      <c r="G16" s="54" t="s">
        <v>36</v>
      </c>
      <c r="H16" s="55">
        <v>480</v>
      </c>
      <c r="I16" s="55"/>
      <c r="J16" s="55"/>
    </row>
    <row r="17" ht="52.95" customHeight="1" spans="1:10">
      <c r="A17" s="54">
        <v>14</v>
      </c>
      <c r="B17" s="54"/>
      <c r="C17" s="58"/>
      <c r="D17" s="59"/>
      <c r="E17" s="54" t="s">
        <v>38</v>
      </c>
      <c r="F17" s="54">
        <v>150</v>
      </c>
      <c r="G17" s="54" t="s">
        <v>39</v>
      </c>
      <c r="H17" s="55">
        <v>30</v>
      </c>
      <c r="I17" s="55"/>
      <c r="J17" s="55"/>
    </row>
    <row r="18" ht="45" customHeight="1" spans="1:10">
      <c r="A18" s="54">
        <v>15</v>
      </c>
      <c r="B18" s="54"/>
      <c r="C18" s="60"/>
      <c r="D18" s="61"/>
      <c r="E18" s="54" t="s">
        <v>38</v>
      </c>
      <c r="F18" s="54">
        <v>180</v>
      </c>
      <c r="G18" s="54" t="s">
        <v>39</v>
      </c>
      <c r="H18" s="55">
        <v>16</v>
      </c>
      <c r="I18" s="55"/>
      <c r="J18" s="55"/>
    </row>
    <row r="19" ht="25.95" customHeight="1" spans="1:10">
      <c r="A19" s="54">
        <v>16</v>
      </c>
      <c r="B19" s="54" t="s">
        <v>40</v>
      </c>
      <c r="C19" s="54" t="s">
        <v>41</v>
      </c>
      <c r="D19" s="54"/>
      <c r="E19" s="54" t="s">
        <v>37</v>
      </c>
      <c r="F19" s="54" t="s">
        <v>29</v>
      </c>
      <c r="G19" s="54" t="s">
        <v>36</v>
      </c>
      <c r="H19" s="55">
        <v>800</v>
      </c>
      <c r="I19" s="55"/>
      <c r="J19" s="55"/>
    </row>
    <row r="20" ht="46.95" customHeight="1" spans="1:10">
      <c r="A20" s="54">
        <v>17</v>
      </c>
      <c r="B20" s="54"/>
      <c r="C20" s="54"/>
      <c r="D20" s="54"/>
      <c r="E20" s="54" t="s">
        <v>38</v>
      </c>
      <c r="F20" s="54">
        <v>180</v>
      </c>
      <c r="G20" s="54" t="s">
        <v>39</v>
      </c>
      <c r="H20" s="55">
        <v>70</v>
      </c>
      <c r="I20" s="55"/>
      <c r="J20" s="55"/>
    </row>
    <row r="21" ht="28.05" customHeight="1" spans="1:10">
      <c r="A21" s="54">
        <v>18</v>
      </c>
      <c r="B21" s="54"/>
      <c r="C21" s="54"/>
      <c r="D21" s="54"/>
      <c r="E21" s="54" t="s">
        <v>42</v>
      </c>
      <c r="F21" s="54" t="s">
        <v>29</v>
      </c>
      <c r="G21" s="54" t="s">
        <v>43</v>
      </c>
      <c r="H21" s="55">
        <v>1</v>
      </c>
      <c r="I21" s="55"/>
      <c r="J21" s="55"/>
    </row>
    <row r="22" ht="30" customHeight="1" spans="1:10">
      <c r="A22" s="54">
        <v>19</v>
      </c>
      <c r="B22" s="54"/>
      <c r="C22" s="54"/>
      <c r="D22" s="54"/>
      <c r="E22" s="54" t="s">
        <v>44</v>
      </c>
      <c r="F22" s="54" t="s">
        <v>29</v>
      </c>
      <c r="G22" s="54" t="s">
        <v>45</v>
      </c>
      <c r="H22" s="55">
        <v>500</v>
      </c>
      <c r="I22" s="55"/>
      <c r="J22" s="55"/>
    </row>
    <row r="23" ht="30" customHeight="1" spans="1:10">
      <c r="A23" s="54">
        <v>20</v>
      </c>
      <c r="B23" s="54"/>
      <c r="C23" s="54" t="s">
        <v>46</v>
      </c>
      <c r="D23" s="54"/>
      <c r="E23" s="54" t="s">
        <v>37</v>
      </c>
      <c r="F23" s="54" t="s">
        <v>29</v>
      </c>
      <c r="G23" s="54" t="s">
        <v>36</v>
      </c>
      <c r="H23" s="55">
        <v>420</v>
      </c>
      <c r="I23" s="55"/>
      <c r="J23" s="55"/>
    </row>
    <row r="24" ht="45" customHeight="1" spans="1:10">
      <c r="A24" s="54">
        <v>21</v>
      </c>
      <c r="B24" s="54"/>
      <c r="C24" s="54"/>
      <c r="D24" s="54"/>
      <c r="E24" s="54" t="s">
        <v>38</v>
      </c>
      <c r="F24" s="54" t="s">
        <v>29</v>
      </c>
      <c r="G24" s="54" t="s">
        <v>39</v>
      </c>
      <c r="H24" s="55">
        <v>5</v>
      </c>
      <c r="I24" s="55"/>
      <c r="J24" s="55"/>
    </row>
    <row r="25" ht="35.1" customHeight="1" spans="1:10">
      <c r="A25" s="54">
        <v>22</v>
      </c>
      <c r="B25" s="54"/>
      <c r="C25" s="54" t="s">
        <v>47</v>
      </c>
      <c r="D25" s="54"/>
      <c r="E25" s="54" t="s">
        <v>48</v>
      </c>
      <c r="F25" s="54" t="s">
        <v>29</v>
      </c>
      <c r="G25" s="54" t="s">
        <v>26</v>
      </c>
      <c r="H25" s="55">
        <v>170</v>
      </c>
      <c r="I25" s="55"/>
      <c r="J25" s="55"/>
    </row>
    <row r="26" spans="1:10">
      <c r="A26" s="54">
        <v>23</v>
      </c>
      <c r="B26" s="62" t="s">
        <v>49</v>
      </c>
      <c r="C26" s="56" t="s">
        <v>50</v>
      </c>
      <c r="D26" s="57"/>
      <c r="E26" s="54" t="s">
        <v>51</v>
      </c>
      <c r="F26" s="54" t="s">
        <v>29</v>
      </c>
      <c r="G26" s="54" t="s">
        <v>26</v>
      </c>
      <c r="H26" s="55">
        <v>100</v>
      </c>
      <c r="I26" s="55"/>
      <c r="J26" s="55"/>
    </row>
    <row r="27" spans="1:10">
      <c r="A27" s="54">
        <v>24</v>
      </c>
      <c r="B27" s="63"/>
      <c r="C27" s="58"/>
      <c r="D27" s="59"/>
      <c r="E27" s="54" t="s">
        <v>52</v>
      </c>
      <c r="F27" s="54" t="s">
        <v>29</v>
      </c>
      <c r="G27" s="54" t="s">
        <v>31</v>
      </c>
      <c r="H27" s="55">
        <v>300</v>
      </c>
      <c r="I27" s="55"/>
      <c r="J27" s="55"/>
    </row>
    <row r="28" spans="1:10">
      <c r="A28" s="54">
        <v>25</v>
      </c>
      <c r="B28" s="63"/>
      <c r="C28" s="58"/>
      <c r="D28" s="59"/>
      <c r="E28" s="54" t="s">
        <v>48</v>
      </c>
      <c r="F28" s="54" t="s">
        <v>29</v>
      </c>
      <c r="G28" s="54" t="s">
        <v>26</v>
      </c>
      <c r="H28" s="55">
        <v>30</v>
      </c>
      <c r="I28" s="55"/>
      <c r="J28" s="55"/>
    </row>
    <row r="29" ht="23.1" customHeight="1" spans="1:10">
      <c r="A29" s="54">
        <v>26</v>
      </c>
      <c r="B29" s="63"/>
      <c r="C29" s="58"/>
      <c r="D29" s="59"/>
      <c r="E29" s="54" t="s">
        <v>53</v>
      </c>
      <c r="F29" s="54" t="s">
        <v>29</v>
      </c>
      <c r="G29" s="54" t="s">
        <v>36</v>
      </c>
      <c r="H29" s="55">
        <v>800</v>
      </c>
      <c r="I29" s="55"/>
      <c r="J29" s="55"/>
    </row>
    <row r="30" spans="1:10">
      <c r="A30" s="54">
        <v>27</v>
      </c>
      <c r="B30" s="64" t="s">
        <v>54</v>
      </c>
      <c r="C30" s="64"/>
      <c r="D30" s="64"/>
      <c r="E30" s="54" t="s">
        <v>42</v>
      </c>
      <c r="F30" s="54" t="s">
        <v>29</v>
      </c>
      <c r="G30" s="54" t="s">
        <v>43</v>
      </c>
      <c r="H30" s="55">
        <v>1</v>
      </c>
      <c r="I30" s="55"/>
      <c r="J30" s="55"/>
    </row>
    <row r="31" ht="34.05" customHeight="1" spans="1:10">
      <c r="A31" s="54">
        <v>28</v>
      </c>
      <c r="B31" s="64"/>
      <c r="C31" s="64"/>
      <c r="D31" s="64"/>
      <c r="E31" s="54" t="s">
        <v>44</v>
      </c>
      <c r="F31" s="54" t="s">
        <v>29</v>
      </c>
      <c r="G31" s="54" t="s">
        <v>45</v>
      </c>
      <c r="H31" s="55">
        <v>1500</v>
      </c>
      <c r="I31" s="55"/>
      <c r="J31" s="55"/>
    </row>
    <row r="32" ht="34.05" customHeight="1" spans="1:10">
      <c r="A32" s="54">
        <v>29</v>
      </c>
      <c r="B32" s="64"/>
      <c r="C32" s="64"/>
      <c r="D32" s="64"/>
      <c r="E32" s="54" t="s">
        <v>37</v>
      </c>
      <c r="F32" s="54" t="s">
        <v>29</v>
      </c>
      <c r="G32" s="54" t="s">
        <v>36</v>
      </c>
      <c r="H32" s="55">
        <v>400</v>
      </c>
      <c r="I32" s="55"/>
      <c r="J32" s="55"/>
    </row>
    <row r="33" spans="1:10">
      <c r="A33" s="54">
        <v>30</v>
      </c>
      <c r="B33" s="64"/>
      <c r="C33" s="64"/>
      <c r="D33" s="64"/>
      <c r="E33" s="54" t="s">
        <v>38</v>
      </c>
      <c r="F33" s="54">
        <v>180</v>
      </c>
      <c r="G33" s="54" t="s">
        <v>39</v>
      </c>
      <c r="H33" s="55">
        <v>40</v>
      </c>
      <c r="I33" s="55"/>
      <c r="J33" s="55"/>
    </row>
    <row r="34" ht="21" customHeight="1" spans="1:10">
      <c r="A34" s="54">
        <v>31</v>
      </c>
      <c r="B34" s="65" t="s">
        <v>55</v>
      </c>
      <c r="C34" s="66"/>
      <c r="D34" s="66"/>
      <c r="E34" s="67"/>
      <c r="F34" s="54" t="s">
        <v>29</v>
      </c>
      <c r="G34" s="21" t="s">
        <v>45</v>
      </c>
      <c r="H34" s="55">
        <v>1000</v>
      </c>
      <c r="I34" s="55"/>
      <c r="J34" s="55"/>
    </row>
    <row r="35" ht="25.95" customHeight="1" spans="1:10">
      <c r="A35" s="68" t="s">
        <v>56</v>
      </c>
      <c r="B35" s="68"/>
      <c r="C35" s="68"/>
      <c r="D35" s="68"/>
      <c r="E35" s="68"/>
      <c r="F35" s="68"/>
      <c r="G35" s="68"/>
      <c r="H35" s="69"/>
      <c r="I35" s="69"/>
      <c r="J35" s="69"/>
    </row>
  </sheetData>
  <autoFilter ref="A3:J41">
    <extLst/>
  </autoFilter>
  <mergeCells count="15">
    <mergeCell ref="A1:J1"/>
    <mergeCell ref="A2:J2"/>
    <mergeCell ref="B3:D3"/>
    <mergeCell ref="C25:D25"/>
    <mergeCell ref="B34:E34"/>
    <mergeCell ref="A35:F35"/>
    <mergeCell ref="B4:B18"/>
    <mergeCell ref="B19:B25"/>
    <mergeCell ref="B26:B29"/>
    <mergeCell ref="C4:D14"/>
    <mergeCell ref="C19:D22"/>
    <mergeCell ref="C23:D24"/>
    <mergeCell ref="C26:D29"/>
    <mergeCell ref="B30:D33"/>
    <mergeCell ref="C15:D18"/>
  </mergeCells>
  <pageMargins left="0.700694444444445" right="0.700694444444445" top="0.751388888888889" bottom="0.751388888888889" header="0.298611111111111" footer="0.298611111111111"/>
  <pageSetup paperSize="9" scale="77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view="pageBreakPreview" zoomScaleNormal="85" workbookViewId="0">
      <selection activeCell="E4" sqref="E4:F7"/>
    </sheetView>
  </sheetViews>
  <sheetFormatPr defaultColWidth="8.88333333333333" defaultRowHeight="13.5" outlineLevelRow="6" outlineLevelCol="5"/>
  <cols>
    <col min="1" max="1" width="6.44166666666667" style="8" customWidth="1"/>
    <col min="2" max="2" width="25.8833333333333" style="8" customWidth="1"/>
    <col min="3" max="3" width="11.775" style="8" customWidth="1"/>
    <col min="4" max="4" width="10.1416666666667" style="39" customWidth="1"/>
    <col min="5" max="5" width="11.2166666666667" style="39" customWidth="1"/>
    <col min="6" max="6" width="13.8833333333333" style="39" customWidth="1"/>
    <col min="7" max="16384" width="8.88333333333333" style="8"/>
  </cols>
  <sheetData>
    <row r="1" ht="40.05" customHeight="1" spans="1:6">
      <c r="A1" s="10" t="s">
        <v>8</v>
      </c>
      <c r="B1" s="10"/>
      <c r="C1" s="10"/>
      <c r="D1" s="11"/>
      <c r="E1" s="11"/>
      <c r="F1" s="11"/>
    </row>
    <row r="2" customFormat="1" ht="40.05" customHeight="1" spans="1:6">
      <c r="A2" s="12" t="s">
        <v>0</v>
      </c>
      <c r="B2" s="13"/>
      <c r="C2" s="13"/>
      <c r="D2" s="40"/>
      <c r="E2" s="40"/>
      <c r="F2" s="41"/>
    </row>
    <row r="3" s="38" customFormat="1" ht="36" customHeight="1" spans="1:6">
      <c r="A3" s="15" t="s">
        <v>1</v>
      </c>
      <c r="B3" s="15" t="s">
        <v>17</v>
      </c>
      <c r="C3" s="18" t="s">
        <v>19</v>
      </c>
      <c r="D3" s="19" t="s">
        <v>20</v>
      </c>
      <c r="E3" s="19" t="s">
        <v>21</v>
      </c>
      <c r="F3" s="19" t="s">
        <v>22</v>
      </c>
    </row>
    <row r="4" ht="68.4" customHeight="1" spans="1:6">
      <c r="A4" s="20">
        <v>1</v>
      </c>
      <c r="B4" s="20" t="s">
        <v>57</v>
      </c>
      <c r="C4" s="20" t="s">
        <v>58</v>
      </c>
      <c r="D4" s="22">
        <v>120</v>
      </c>
      <c r="E4" s="22"/>
      <c r="F4" s="22"/>
    </row>
    <row r="5" ht="58.05" customHeight="1" spans="1:6">
      <c r="A5" s="20">
        <v>2</v>
      </c>
      <c r="B5" s="20" t="s">
        <v>59</v>
      </c>
      <c r="C5" s="20" t="s">
        <v>60</v>
      </c>
      <c r="D5" s="22">
        <v>600</v>
      </c>
      <c r="E5" s="22"/>
      <c r="F5" s="22"/>
    </row>
    <row r="6" ht="30" customHeight="1" spans="1:6">
      <c r="A6" s="20">
        <v>3</v>
      </c>
      <c r="B6" s="20" t="s">
        <v>61</v>
      </c>
      <c r="C6" s="20" t="s">
        <v>60</v>
      </c>
      <c r="D6" s="22">
        <v>380</v>
      </c>
      <c r="E6" s="22"/>
      <c r="F6" s="22"/>
    </row>
    <row r="7" ht="28.95" customHeight="1" spans="1:6">
      <c r="A7" s="42" t="s">
        <v>56</v>
      </c>
      <c r="B7" s="43"/>
      <c r="C7" s="23"/>
      <c r="D7" s="24"/>
      <c r="E7" s="24"/>
      <c r="F7" s="24"/>
    </row>
  </sheetData>
  <mergeCells count="3">
    <mergeCell ref="A1:F1"/>
    <mergeCell ref="A2:F2"/>
    <mergeCell ref="A7:B7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8" sqref="B8:D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view="pageBreakPreview" zoomScaleNormal="100" workbookViewId="0">
      <selection activeCell="E4" sqref="E4:F5"/>
    </sheetView>
  </sheetViews>
  <sheetFormatPr defaultColWidth="9" defaultRowHeight="13.5" outlineLevelRow="4" outlineLevelCol="5"/>
  <cols>
    <col min="1" max="1" width="6.44166666666667" style="26" customWidth="1"/>
    <col min="2" max="2" width="20.1083333333333" style="26" customWidth="1"/>
    <col min="3" max="6" width="14" style="27" customWidth="1"/>
    <col min="7" max="16384" width="9" style="26"/>
  </cols>
  <sheetData>
    <row r="1" ht="33.75" customHeight="1" spans="1:6">
      <c r="A1" s="28" t="s">
        <v>10</v>
      </c>
      <c r="B1" s="28"/>
      <c r="C1" s="28"/>
      <c r="D1" s="28"/>
      <c r="E1" s="28"/>
      <c r="F1" s="28"/>
    </row>
    <row r="2" customFormat="1" ht="33.75" customHeight="1" spans="1:6">
      <c r="A2" s="12" t="s">
        <v>0</v>
      </c>
      <c r="B2" s="13"/>
      <c r="C2" s="13"/>
      <c r="D2" s="13"/>
      <c r="E2" s="13"/>
      <c r="F2" s="14"/>
    </row>
    <row r="3" s="25" customFormat="1" ht="33.75" customHeight="1" spans="1:6">
      <c r="A3" s="37" t="s">
        <v>1</v>
      </c>
      <c r="B3" s="37" t="s">
        <v>17</v>
      </c>
      <c r="C3" s="18" t="s">
        <v>19</v>
      </c>
      <c r="D3" s="18" t="s">
        <v>20</v>
      </c>
      <c r="E3" s="19" t="s">
        <v>21</v>
      </c>
      <c r="F3" s="19" t="s">
        <v>22</v>
      </c>
    </row>
    <row r="4" ht="67.95" customHeight="1" spans="1:6">
      <c r="A4" s="32">
        <v>1</v>
      </c>
      <c r="B4" s="33" t="s">
        <v>62</v>
      </c>
      <c r="C4" s="34" t="s">
        <v>63</v>
      </c>
      <c r="D4" s="34">
        <v>141480</v>
      </c>
      <c r="E4" s="34"/>
      <c r="F4" s="34"/>
    </row>
    <row r="5" ht="33.75" customHeight="1" spans="1:6">
      <c r="A5" s="35" t="s">
        <v>56</v>
      </c>
      <c r="B5" s="35"/>
      <c r="C5" s="36"/>
      <c r="D5" s="36"/>
      <c r="E5" s="36"/>
      <c r="F5" s="36"/>
    </row>
  </sheetData>
  <mergeCells count="3">
    <mergeCell ref="A1:F1"/>
    <mergeCell ref="A2:F2"/>
    <mergeCell ref="A5:B5"/>
  </mergeCells>
  <pageMargins left="0.7" right="0.7" top="0.75" bottom="0.75" header="0.3" footer="0.3"/>
  <pageSetup paperSize="9" orientation="portrait" horizontalDpi="1200" verticalDpi="12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view="pageBreakPreview" zoomScaleNormal="100" workbookViewId="0">
      <selection activeCell="E4" sqref="E4:F5"/>
    </sheetView>
  </sheetViews>
  <sheetFormatPr defaultColWidth="9" defaultRowHeight="13.5" outlineLevelRow="4" outlineLevelCol="5"/>
  <cols>
    <col min="1" max="1" width="6.44166666666667" style="26" customWidth="1"/>
    <col min="2" max="2" width="20.1083333333333" style="26" customWidth="1"/>
    <col min="3" max="6" width="14" style="27" customWidth="1"/>
    <col min="7" max="16384" width="9" style="26"/>
  </cols>
  <sheetData>
    <row r="1" ht="33.75" customHeight="1" spans="1:6">
      <c r="A1" s="28" t="s">
        <v>12</v>
      </c>
      <c r="B1" s="28"/>
      <c r="C1" s="28"/>
      <c r="D1" s="28"/>
      <c r="E1" s="28"/>
      <c r="F1" s="28"/>
    </row>
    <row r="2" customFormat="1" ht="33.75" customHeight="1" spans="1:6">
      <c r="A2" s="29" t="s">
        <v>0</v>
      </c>
      <c r="B2" s="30"/>
      <c r="C2" s="30"/>
      <c r="D2" s="30"/>
      <c r="E2" s="30"/>
      <c r="F2" s="31"/>
    </row>
    <row r="3" s="25" customFormat="1" ht="33.75" customHeight="1" spans="1:6">
      <c r="A3" s="15" t="s">
        <v>1</v>
      </c>
      <c r="B3" s="15" t="s">
        <v>17</v>
      </c>
      <c r="C3" s="18" t="s">
        <v>19</v>
      </c>
      <c r="D3" s="18" t="s">
        <v>20</v>
      </c>
      <c r="E3" s="19" t="s">
        <v>21</v>
      </c>
      <c r="F3" s="19" t="s">
        <v>22</v>
      </c>
    </row>
    <row r="4" ht="33.75" customHeight="1" spans="1:6">
      <c r="A4" s="32">
        <v>1</v>
      </c>
      <c r="B4" s="33" t="s">
        <v>12</v>
      </c>
      <c r="C4" s="34" t="s">
        <v>64</v>
      </c>
      <c r="D4" s="34">
        <v>141480</v>
      </c>
      <c r="E4" s="34"/>
      <c r="F4" s="34"/>
    </row>
    <row r="5" ht="33.75" customHeight="1" spans="1:6">
      <c r="A5" s="35" t="s">
        <v>56</v>
      </c>
      <c r="B5" s="35"/>
      <c r="C5" s="36"/>
      <c r="D5" s="36"/>
      <c r="E5" s="36"/>
      <c r="F5" s="36"/>
    </row>
  </sheetData>
  <mergeCells count="3">
    <mergeCell ref="A1:F1"/>
    <mergeCell ref="A2:F2"/>
    <mergeCell ref="A5:B5"/>
  </mergeCells>
  <pageMargins left="0.7" right="0.7" top="0.75" bottom="0.75" header="0.3" footer="0.3"/>
  <pageSetup paperSize="9" orientation="portrait" horizontalDpi="1200" verticalDpi="12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view="pageBreakPreview" zoomScaleNormal="85" workbookViewId="0">
      <selection activeCell="F17" sqref="F17"/>
    </sheetView>
  </sheetViews>
  <sheetFormatPr defaultColWidth="9" defaultRowHeight="13.5" outlineLevelCol="6"/>
  <cols>
    <col min="2" max="2" width="16" customWidth="1"/>
    <col min="3" max="3" width="22.5583333333333" customWidth="1"/>
    <col min="4" max="4" width="9.5" customWidth="1"/>
    <col min="5" max="5" width="12.6416666666667" style="1" customWidth="1"/>
    <col min="6" max="6" width="13.8833333333333" style="1" customWidth="1"/>
    <col min="7" max="7" width="12.9416666666667" style="1" customWidth="1"/>
  </cols>
  <sheetData>
    <row r="1" ht="42" customHeight="1" spans="1:7">
      <c r="A1" s="10" t="s">
        <v>14</v>
      </c>
      <c r="B1" s="10"/>
      <c r="C1" s="10"/>
      <c r="D1" s="10"/>
      <c r="E1" s="11"/>
      <c r="F1" s="11"/>
      <c r="G1" s="11"/>
    </row>
    <row r="2" customFormat="1" ht="42" customHeight="1" spans="1:7">
      <c r="A2" s="12" t="s">
        <v>0</v>
      </c>
      <c r="B2" s="13"/>
      <c r="C2" s="13"/>
      <c r="D2" s="13"/>
      <c r="E2" s="13"/>
      <c r="F2" s="13"/>
      <c r="G2" s="14"/>
    </row>
    <row r="3" s="9" customFormat="1" ht="29.4" customHeight="1" spans="1:7">
      <c r="A3" s="15" t="s">
        <v>1</v>
      </c>
      <c r="B3" s="16" t="s">
        <v>17</v>
      </c>
      <c r="C3" s="17"/>
      <c r="D3" s="18" t="s">
        <v>19</v>
      </c>
      <c r="E3" s="19" t="s">
        <v>20</v>
      </c>
      <c r="F3" s="19" t="s">
        <v>21</v>
      </c>
      <c r="G3" s="19" t="s">
        <v>22</v>
      </c>
    </row>
    <row r="4" ht="39.6" customHeight="1" spans="1:7">
      <c r="A4" s="20">
        <v>1</v>
      </c>
      <c r="B4" s="20" t="s">
        <v>65</v>
      </c>
      <c r="C4" s="21" t="s">
        <v>66</v>
      </c>
      <c r="D4" s="20" t="s">
        <v>67</v>
      </c>
      <c r="E4" s="22">
        <v>800</v>
      </c>
      <c r="F4" s="22"/>
      <c r="G4" s="22"/>
    </row>
    <row r="5" ht="51.6" customHeight="1" spans="1:7">
      <c r="A5" s="20">
        <v>2</v>
      </c>
      <c r="B5" s="20" t="s">
        <v>68</v>
      </c>
      <c r="C5" s="20" t="s">
        <v>69</v>
      </c>
      <c r="D5" s="20" t="s">
        <v>67</v>
      </c>
      <c r="E5" s="22">
        <v>1200</v>
      </c>
      <c r="F5" s="22"/>
      <c r="G5" s="22"/>
    </row>
    <row r="6" ht="29.4" customHeight="1" spans="1:7">
      <c r="A6" s="20">
        <v>3</v>
      </c>
      <c r="B6" s="20" t="s">
        <v>70</v>
      </c>
      <c r="C6" s="21" t="s">
        <v>71</v>
      </c>
      <c r="D6" s="20" t="s">
        <v>67</v>
      </c>
      <c r="E6" s="22">
        <v>600</v>
      </c>
      <c r="F6" s="22"/>
      <c r="G6" s="22"/>
    </row>
    <row r="7" ht="29.4" customHeight="1" spans="1:7">
      <c r="A7" s="20">
        <v>4</v>
      </c>
      <c r="B7" s="20" t="s">
        <v>72</v>
      </c>
      <c r="C7" s="21" t="s">
        <v>73</v>
      </c>
      <c r="D7" s="20" t="s">
        <v>67</v>
      </c>
      <c r="E7" s="22">
        <v>600</v>
      </c>
      <c r="F7" s="22"/>
      <c r="G7" s="22"/>
    </row>
    <row r="8" ht="29.4" customHeight="1" spans="1:7">
      <c r="A8" s="20">
        <v>5</v>
      </c>
      <c r="B8" s="20" t="s">
        <v>72</v>
      </c>
      <c r="C8" s="21" t="s">
        <v>74</v>
      </c>
      <c r="D8" s="20" t="s">
        <v>67</v>
      </c>
      <c r="E8" s="22">
        <v>20</v>
      </c>
      <c r="F8" s="22"/>
      <c r="G8" s="22"/>
    </row>
    <row r="9" ht="29.4" customHeight="1" spans="1:7">
      <c r="A9" s="23" t="s">
        <v>56</v>
      </c>
      <c r="B9" s="23"/>
      <c r="C9" s="23"/>
      <c r="D9" s="23"/>
      <c r="E9" s="24"/>
      <c r="F9" s="24"/>
      <c r="G9" s="24"/>
    </row>
  </sheetData>
  <mergeCells count="4">
    <mergeCell ref="A1:G1"/>
    <mergeCell ref="A2:G2"/>
    <mergeCell ref="B3:C3"/>
    <mergeCell ref="A9:C9"/>
  </mergeCells>
  <pageMargins left="0.7" right="0.7" top="0.75" bottom="0.75" header="0.3" footer="0.3"/>
  <pageSetup paperSize="9" scale="88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34"/>
  <sheetViews>
    <sheetView workbookViewId="0">
      <selection activeCell="F30" sqref="F30"/>
    </sheetView>
  </sheetViews>
  <sheetFormatPr defaultColWidth="9" defaultRowHeight="13.5"/>
  <cols>
    <col min="1" max="1" width="9.10833333333333"/>
    <col min="2" max="8" width="12.2166666666667" customWidth="1"/>
    <col min="9" max="9" width="12.2166666666667" style="1" customWidth="1"/>
  </cols>
  <sheetData>
    <row r="2" ht="14.25" spans="1:11">
      <c r="A2" s="2"/>
      <c r="B2" s="2"/>
      <c r="C2" s="2"/>
      <c r="D2" s="2"/>
      <c r="E2" s="2"/>
      <c r="F2" s="2"/>
      <c r="G2" s="2"/>
      <c r="H2" s="2"/>
      <c r="I2" s="5"/>
      <c r="J2" s="2"/>
      <c r="K2" s="2"/>
    </row>
    <row r="3" ht="14.25" spans="1:11">
      <c r="A3" s="3" t="s">
        <v>75</v>
      </c>
      <c r="B3" s="3" t="s">
        <v>76</v>
      </c>
      <c r="C3" s="3" t="s">
        <v>77</v>
      </c>
      <c r="D3" s="3" t="s">
        <v>78</v>
      </c>
      <c r="E3" s="3" t="s">
        <v>79</v>
      </c>
      <c r="F3" s="3" t="s">
        <v>80</v>
      </c>
      <c r="G3" s="3" t="s">
        <v>81</v>
      </c>
      <c r="H3" s="3" t="s">
        <v>82</v>
      </c>
      <c r="I3" s="6"/>
      <c r="J3" s="3" t="s">
        <v>83</v>
      </c>
      <c r="K3" s="3"/>
    </row>
    <row r="4" spans="1:11">
      <c r="A4" s="4" t="s">
        <v>84</v>
      </c>
      <c r="B4" s="4">
        <v>155</v>
      </c>
      <c r="C4" s="4">
        <f>95-2</f>
        <v>93</v>
      </c>
      <c r="D4" s="4">
        <f>58-3</f>
        <v>55</v>
      </c>
      <c r="E4" s="4">
        <f>9-2</f>
        <v>7</v>
      </c>
      <c r="F4" s="4">
        <v>0</v>
      </c>
      <c r="G4" s="4">
        <v>0</v>
      </c>
      <c r="H4" s="4">
        <v>0</v>
      </c>
      <c r="I4" s="7">
        <f>SUM(C4:H4)</f>
        <v>155</v>
      </c>
      <c r="J4" s="4"/>
      <c r="K4" s="4"/>
    </row>
    <row r="5" spans="1:11">
      <c r="A5" s="4" t="s">
        <v>85</v>
      </c>
      <c r="B5" s="4">
        <v>123</v>
      </c>
      <c r="C5" s="4">
        <f>124-1</f>
        <v>123</v>
      </c>
      <c r="D5" s="4">
        <v>0</v>
      </c>
      <c r="E5" s="4">
        <v>0</v>
      </c>
      <c r="F5" s="4">
        <v>0</v>
      </c>
      <c r="G5" s="4"/>
      <c r="H5" s="4"/>
      <c r="I5" s="7">
        <f t="shared" ref="I5:I31" si="0">SUM(C5:H5)</f>
        <v>123</v>
      </c>
      <c r="J5" s="4"/>
      <c r="K5" s="4"/>
    </row>
    <row r="6" spans="1:11">
      <c r="A6" s="4" t="s">
        <v>86</v>
      </c>
      <c r="B6" s="4">
        <v>35</v>
      </c>
      <c r="C6" s="4">
        <v>5</v>
      </c>
      <c r="D6" s="4">
        <v>14</v>
      </c>
      <c r="E6" s="4">
        <v>0</v>
      </c>
      <c r="F6" s="4">
        <v>16</v>
      </c>
      <c r="G6" s="4"/>
      <c r="H6" s="4"/>
      <c r="I6" s="7">
        <f t="shared" si="0"/>
        <v>35</v>
      </c>
      <c r="J6" s="4"/>
      <c r="K6" s="4"/>
    </row>
    <row r="7" spans="1:11">
      <c r="A7" s="4" t="s">
        <v>87</v>
      </c>
      <c r="B7" s="4">
        <v>35</v>
      </c>
      <c r="C7" s="4">
        <v>6</v>
      </c>
      <c r="D7" s="4">
        <v>11</v>
      </c>
      <c r="E7" s="4">
        <v>0</v>
      </c>
      <c r="F7" s="4">
        <v>18</v>
      </c>
      <c r="G7" s="4"/>
      <c r="H7" s="4"/>
      <c r="I7" s="7">
        <f t="shared" si="0"/>
        <v>35</v>
      </c>
      <c r="J7" s="4"/>
      <c r="K7" s="4"/>
    </row>
    <row r="8" spans="1:11">
      <c r="A8" s="4" t="s">
        <v>88</v>
      </c>
      <c r="B8" s="4">
        <f>32+37+9+1</f>
        <v>79</v>
      </c>
      <c r="C8" s="4"/>
      <c r="D8" s="4"/>
      <c r="E8" s="4"/>
      <c r="F8" s="4"/>
      <c r="G8" s="4"/>
      <c r="H8" s="4"/>
      <c r="I8" s="7">
        <f t="shared" si="0"/>
        <v>0</v>
      </c>
      <c r="J8" s="4"/>
      <c r="K8" s="4"/>
    </row>
    <row r="9" spans="1:11">
      <c r="A9" s="4" t="s">
        <v>89</v>
      </c>
      <c r="B9" s="4">
        <v>37</v>
      </c>
      <c r="C9" s="4">
        <v>3</v>
      </c>
      <c r="D9" s="4">
        <v>17</v>
      </c>
      <c r="E9" s="4">
        <v>0</v>
      </c>
      <c r="F9" s="4">
        <v>18</v>
      </c>
      <c r="G9" s="4"/>
      <c r="H9" s="4"/>
      <c r="I9" s="7">
        <f t="shared" si="0"/>
        <v>38</v>
      </c>
      <c r="J9" s="4"/>
      <c r="K9" s="4"/>
    </row>
    <row r="10" spans="1:11">
      <c r="A10" s="4" t="s">
        <v>90</v>
      </c>
      <c r="B10" s="4">
        <v>33</v>
      </c>
      <c r="C10" s="4">
        <v>0</v>
      </c>
      <c r="D10" s="4">
        <v>17</v>
      </c>
      <c r="E10" s="4">
        <v>0</v>
      </c>
      <c r="F10" s="4">
        <v>16</v>
      </c>
      <c r="G10" s="4"/>
      <c r="H10" s="4"/>
      <c r="I10" s="7">
        <f t="shared" si="0"/>
        <v>33</v>
      </c>
      <c r="J10" s="4"/>
      <c r="K10" s="4"/>
    </row>
    <row r="11" spans="1:11">
      <c r="A11" s="4" t="s">
        <v>91</v>
      </c>
      <c r="B11" s="4">
        <v>0</v>
      </c>
      <c r="C11" s="4"/>
      <c r="D11" s="4"/>
      <c r="E11" s="4"/>
      <c r="F11" s="4"/>
      <c r="G11" s="4"/>
      <c r="H11" s="4"/>
      <c r="I11" s="7">
        <f t="shared" si="0"/>
        <v>0</v>
      </c>
      <c r="J11" s="4"/>
      <c r="K11" s="4" t="s">
        <v>92</v>
      </c>
    </row>
    <row r="12" spans="1:11">
      <c r="A12" s="4" t="s">
        <v>93</v>
      </c>
      <c r="B12" s="4">
        <v>0</v>
      </c>
      <c r="C12" s="4"/>
      <c r="D12" s="4"/>
      <c r="E12" s="4"/>
      <c r="F12" s="4"/>
      <c r="G12" s="4"/>
      <c r="H12" s="4"/>
      <c r="I12" s="7">
        <f t="shared" si="0"/>
        <v>0</v>
      </c>
      <c r="J12" s="4"/>
      <c r="K12" s="4" t="s">
        <v>94</v>
      </c>
    </row>
    <row r="13" spans="1:11">
      <c r="A13" s="4" t="s">
        <v>95</v>
      </c>
      <c r="B13" s="4">
        <v>0</v>
      </c>
      <c r="C13" s="4"/>
      <c r="D13" s="4"/>
      <c r="E13" s="4"/>
      <c r="F13" s="4"/>
      <c r="G13" s="4"/>
      <c r="H13" s="4"/>
      <c r="I13" s="7">
        <f t="shared" si="0"/>
        <v>0</v>
      </c>
      <c r="J13" s="4"/>
      <c r="K13" s="4" t="s">
        <v>96</v>
      </c>
    </row>
    <row r="14" spans="1:11">
      <c r="A14" s="4" t="s">
        <v>97</v>
      </c>
      <c r="B14" s="4">
        <v>0</v>
      </c>
      <c r="C14" s="4"/>
      <c r="D14" s="4"/>
      <c r="E14" s="4"/>
      <c r="F14" s="4"/>
      <c r="G14" s="4"/>
      <c r="H14" s="4"/>
      <c r="I14" s="7">
        <f t="shared" si="0"/>
        <v>0</v>
      </c>
      <c r="J14" s="4">
        <v>10</v>
      </c>
      <c r="K14" s="4" t="s">
        <v>94</v>
      </c>
    </row>
    <row r="15" spans="1:11">
      <c r="A15" s="4" t="s">
        <v>98</v>
      </c>
      <c r="B15" s="4">
        <v>56</v>
      </c>
      <c r="C15" s="4"/>
      <c r="D15" s="4"/>
      <c r="E15" s="4"/>
      <c r="F15" s="4"/>
      <c r="G15" s="4"/>
      <c r="H15" s="4"/>
      <c r="I15" s="7">
        <f t="shared" si="0"/>
        <v>0</v>
      </c>
      <c r="J15" s="4"/>
      <c r="K15" s="4"/>
    </row>
    <row r="16" spans="1:11">
      <c r="A16" s="4" t="s">
        <v>99</v>
      </c>
      <c r="B16" s="4">
        <v>48</v>
      </c>
      <c r="C16" s="4"/>
      <c r="D16" s="4"/>
      <c r="E16" s="4"/>
      <c r="F16" s="4"/>
      <c r="G16" s="4"/>
      <c r="H16" s="4"/>
      <c r="I16" s="7">
        <f t="shared" si="0"/>
        <v>0</v>
      </c>
      <c r="J16" s="4"/>
      <c r="K16" s="4"/>
    </row>
    <row r="17" spans="1:11">
      <c r="A17" s="4" t="s">
        <v>100</v>
      </c>
      <c r="B17" s="4">
        <v>56</v>
      </c>
      <c r="C17" s="4"/>
      <c r="D17" s="4"/>
      <c r="E17" s="4"/>
      <c r="F17" s="4"/>
      <c r="G17" s="4"/>
      <c r="H17" s="4"/>
      <c r="I17" s="7">
        <f t="shared" si="0"/>
        <v>0</v>
      </c>
      <c r="J17" s="4"/>
      <c r="K17" s="4"/>
    </row>
    <row r="18" spans="1:11">
      <c r="A18" s="4" t="s">
        <v>101</v>
      </c>
      <c r="B18" s="4">
        <v>0</v>
      </c>
      <c r="C18" s="4"/>
      <c r="D18" s="4"/>
      <c r="E18" s="4"/>
      <c r="F18" s="4"/>
      <c r="G18" s="4"/>
      <c r="H18" s="4"/>
      <c r="I18" s="7">
        <f t="shared" si="0"/>
        <v>0</v>
      </c>
      <c r="J18" s="4">
        <v>8</v>
      </c>
      <c r="K18" s="4" t="s">
        <v>94</v>
      </c>
    </row>
    <row r="19" spans="1:11">
      <c r="A19" s="4" t="s">
        <v>102</v>
      </c>
      <c r="B19" s="4">
        <v>44</v>
      </c>
      <c r="C19" s="4"/>
      <c r="D19" s="4"/>
      <c r="E19" s="4"/>
      <c r="F19" s="4"/>
      <c r="G19" s="4"/>
      <c r="H19" s="4"/>
      <c r="I19" s="7">
        <f t="shared" si="0"/>
        <v>0</v>
      </c>
      <c r="J19" s="4"/>
      <c r="K19" s="4"/>
    </row>
    <row r="20" spans="1:11">
      <c r="A20" s="4" t="s">
        <v>103</v>
      </c>
      <c r="B20" s="4">
        <v>0</v>
      </c>
      <c r="C20" s="4"/>
      <c r="D20" s="4"/>
      <c r="E20" s="4"/>
      <c r="F20" s="4"/>
      <c r="G20" s="4"/>
      <c r="H20" s="4"/>
      <c r="I20" s="7">
        <f t="shared" si="0"/>
        <v>0</v>
      </c>
      <c r="J20" s="4">
        <v>30</v>
      </c>
      <c r="K20" s="4" t="s">
        <v>94</v>
      </c>
    </row>
    <row r="21" spans="1:11">
      <c r="A21" s="4" t="s">
        <v>104</v>
      </c>
      <c r="B21" s="4">
        <f>48+22+25</f>
        <v>95</v>
      </c>
      <c r="C21" s="4"/>
      <c r="D21" s="4"/>
      <c r="E21" s="4"/>
      <c r="F21" s="4"/>
      <c r="G21" s="4"/>
      <c r="H21" s="4"/>
      <c r="I21" s="7">
        <f t="shared" si="0"/>
        <v>0</v>
      </c>
      <c r="J21" s="4"/>
      <c r="K21" s="4"/>
    </row>
    <row r="22" spans="1:11">
      <c r="A22" s="4" t="s">
        <v>105</v>
      </c>
      <c r="B22" s="4">
        <v>28</v>
      </c>
      <c r="C22" s="4"/>
      <c r="D22" s="4"/>
      <c r="E22" s="4"/>
      <c r="F22" s="4"/>
      <c r="G22" s="4"/>
      <c r="H22" s="4"/>
      <c r="I22" s="7">
        <f t="shared" si="0"/>
        <v>0</v>
      </c>
      <c r="J22" s="4"/>
      <c r="K22" s="4"/>
    </row>
    <row r="23" spans="1:11">
      <c r="A23" s="4" t="s">
        <v>106</v>
      </c>
      <c r="B23" s="4">
        <v>36</v>
      </c>
      <c r="C23" s="4"/>
      <c r="D23" s="4"/>
      <c r="E23" s="4"/>
      <c r="F23" s="4"/>
      <c r="G23" s="4"/>
      <c r="H23" s="4"/>
      <c r="I23" s="7">
        <f t="shared" si="0"/>
        <v>0</v>
      </c>
      <c r="J23" s="4"/>
      <c r="K23" s="4"/>
    </row>
    <row r="24" spans="1:11">
      <c r="A24" s="4" t="s">
        <v>107</v>
      </c>
      <c r="B24" s="4">
        <f>97+8</f>
        <v>105</v>
      </c>
      <c r="C24" s="4"/>
      <c r="D24" s="4"/>
      <c r="E24" s="4"/>
      <c r="F24" s="4"/>
      <c r="G24" s="4"/>
      <c r="H24" s="4"/>
      <c r="I24" s="7">
        <f t="shared" si="0"/>
        <v>0</v>
      </c>
      <c r="J24" s="4"/>
      <c r="K24" s="4"/>
    </row>
    <row r="25" spans="1:11">
      <c r="A25" s="4" t="s">
        <v>108</v>
      </c>
      <c r="B25" s="4">
        <v>36</v>
      </c>
      <c r="C25" s="4"/>
      <c r="D25" s="4"/>
      <c r="E25" s="4"/>
      <c r="F25" s="4"/>
      <c r="G25" s="4"/>
      <c r="H25" s="4"/>
      <c r="I25" s="7">
        <f t="shared" si="0"/>
        <v>0</v>
      </c>
      <c r="J25" s="4"/>
      <c r="K25" s="4"/>
    </row>
    <row r="26" spans="1:11">
      <c r="A26" s="4" t="s">
        <v>109</v>
      </c>
      <c r="B26" s="4">
        <v>35</v>
      </c>
      <c r="C26" s="4"/>
      <c r="D26" s="4"/>
      <c r="E26" s="4"/>
      <c r="F26" s="4"/>
      <c r="G26" s="4"/>
      <c r="H26" s="4"/>
      <c r="I26" s="7">
        <f t="shared" si="0"/>
        <v>0</v>
      </c>
      <c r="J26" s="4"/>
      <c r="K26" s="4"/>
    </row>
    <row r="27" spans="1:11">
      <c r="A27" s="4" t="s">
        <v>110</v>
      </c>
      <c r="B27" s="4">
        <v>29</v>
      </c>
      <c r="C27" s="4"/>
      <c r="D27" s="4"/>
      <c r="E27" s="4"/>
      <c r="F27" s="4"/>
      <c r="G27" s="4"/>
      <c r="H27" s="4"/>
      <c r="I27" s="7">
        <f t="shared" si="0"/>
        <v>0</v>
      </c>
      <c r="J27" s="4"/>
      <c r="K27" s="4"/>
    </row>
    <row r="28" spans="1:11">
      <c r="A28" s="4" t="s">
        <v>111</v>
      </c>
      <c r="B28" s="4">
        <v>0</v>
      </c>
      <c r="C28" s="4"/>
      <c r="D28" s="4"/>
      <c r="E28" s="4"/>
      <c r="F28" s="4"/>
      <c r="G28" s="4"/>
      <c r="H28" s="4"/>
      <c r="I28" s="7">
        <f t="shared" si="0"/>
        <v>0</v>
      </c>
      <c r="J28" s="4"/>
      <c r="K28" s="8" t="s">
        <v>112</v>
      </c>
    </row>
    <row r="29" spans="1:11">
      <c r="A29" s="4" t="s">
        <v>113</v>
      </c>
      <c r="B29" s="4">
        <v>0</v>
      </c>
      <c r="C29" s="4"/>
      <c r="D29" s="4"/>
      <c r="E29" s="4"/>
      <c r="F29" s="4"/>
      <c r="G29" s="4"/>
      <c r="H29" s="4"/>
      <c r="I29" s="7">
        <f t="shared" si="0"/>
        <v>0</v>
      </c>
      <c r="J29" s="4"/>
      <c r="K29" s="8" t="s">
        <v>96</v>
      </c>
    </row>
    <row r="30" spans="1:11">
      <c r="A30" s="4" t="s">
        <v>114</v>
      </c>
      <c r="B30" s="4">
        <v>93</v>
      </c>
      <c r="C30" s="4"/>
      <c r="D30" s="4"/>
      <c r="E30" s="4"/>
      <c r="F30" s="4"/>
      <c r="G30" s="4"/>
      <c r="H30" s="4"/>
      <c r="I30" s="7">
        <f t="shared" si="0"/>
        <v>0</v>
      </c>
      <c r="J30" s="4"/>
      <c r="K30" s="4"/>
    </row>
    <row r="31" spans="1:11">
      <c r="A31" s="4"/>
      <c r="B31" s="4">
        <f>SUM(B4:B30)</f>
        <v>1158</v>
      </c>
      <c r="C31" s="4"/>
      <c r="D31" s="4"/>
      <c r="E31" s="4"/>
      <c r="F31" s="4"/>
      <c r="G31" s="4"/>
      <c r="H31" s="4"/>
      <c r="I31" s="7">
        <f t="shared" si="0"/>
        <v>0</v>
      </c>
      <c r="J31" s="4">
        <f>SUM(J4:J30)</f>
        <v>48</v>
      </c>
      <c r="K31" s="4"/>
    </row>
    <row r="32" spans="1:11">
      <c r="A32" s="4"/>
      <c r="B32" s="4"/>
      <c r="C32" s="4"/>
      <c r="D32" s="4"/>
      <c r="E32" s="4"/>
      <c r="F32" s="4"/>
      <c r="G32" s="4"/>
      <c r="H32" s="4"/>
      <c r="I32" s="7"/>
      <c r="J32" s="4"/>
      <c r="K32" s="4"/>
    </row>
    <row r="33" spans="1:11">
      <c r="A33" s="4"/>
      <c r="B33" s="4"/>
      <c r="C33" s="4"/>
      <c r="D33" s="4"/>
      <c r="E33" s="4"/>
      <c r="F33" s="4"/>
      <c r="G33" s="4"/>
      <c r="H33" s="4"/>
      <c r="I33" s="7"/>
      <c r="J33" s="4"/>
      <c r="K33" s="4"/>
    </row>
    <row r="34" spans="1:11">
      <c r="A34" s="4"/>
      <c r="B34" s="4"/>
      <c r="C34" s="4"/>
      <c r="D34" s="4"/>
      <c r="E34" s="4"/>
      <c r="F34" s="4"/>
      <c r="G34" s="4"/>
      <c r="H34" s="4"/>
      <c r="I34" s="7"/>
      <c r="J34" s="4"/>
      <c r="K34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汇总表</vt:lpstr>
      <vt:lpstr>地基基础检测</vt:lpstr>
      <vt:lpstr>实体结构检测</vt:lpstr>
      <vt:lpstr>Sheet1</vt:lpstr>
      <vt:lpstr>消防工程检测</vt:lpstr>
      <vt:lpstr>防雷检测</vt:lpstr>
      <vt:lpstr>材料检测</vt:lpstr>
      <vt:lpstr>工程量审核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沉迷芝士莹莹酱</cp:lastModifiedBy>
  <dcterms:created xsi:type="dcterms:W3CDTF">2006-09-16T00:00:00Z</dcterms:created>
  <cp:lastPrinted>2024-07-12T11:03:00Z</cp:lastPrinted>
  <dcterms:modified xsi:type="dcterms:W3CDTF">2024-08-05T09:51:39Z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0F2DD069959845DAB783BBF4B63D0312_13</vt:lpwstr>
  </property>
  <property fmtid="{D5CDD505-2E9C-101B-9397-08002B2CF9AE}" pid="4" name="KSOReadingLayout">
    <vt:bool>true</vt:bool>
  </property>
</Properties>
</file>