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4175"/>
  </bookViews>
  <sheets>
    <sheet name="建设项目招标控制价措施项目费明细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<sst xmlns="http://schemas.openxmlformats.org/spreadsheetml/2006/main" count="103" uniqueCount="103">
  <si>
    <t>建设项目招标控制价措施项目费明细表</t>
  </si>
  <si>
    <t>工程名称：珠海供电局变电所技术业务用房项目</t>
  </si>
  <si>
    <t>序号</t>
  </si>
  <si>
    <t>单项工程名称</t>
  </si>
  <si>
    <t>金额（元）</t>
  </si>
  <si>
    <t>其中: （元）</t>
  </si>
  <si>
    <t>暂估价</t>
  </si>
  <si>
    <t>绿色施工安全防护措施费</t>
  </si>
  <si>
    <t>措施其他项目费</t>
  </si>
  <si>
    <t>规费</t>
  </si>
  <si>
    <t>1</t>
  </si>
  <si>
    <t>地下建筑结构工程</t>
  </si>
  <si>
    <t>37432246.41</t>
  </si>
  <si>
    <t>1.1</t>
  </si>
  <si>
    <t>大型土石方工程</t>
  </si>
  <si>
    <t>1.2</t>
  </si>
  <si>
    <t>基坑支护工程</t>
  </si>
  <si>
    <t>11836758.57</t>
  </si>
  <si>
    <t>1.3</t>
  </si>
  <si>
    <t>基础工程</t>
  </si>
  <si>
    <t>1.4</t>
  </si>
  <si>
    <t>地下室结构工程</t>
  </si>
  <si>
    <t>16387536.38</t>
  </si>
  <si>
    <t>1.5</t>
  </si>
  <si>
    <t>地下室内装修工程</t>
  </si>
  <si>
    <t>2</t>
  </si>
  <si>
    <t>地上建筑结构工程</t>
  </si>
  <si>
    <t>16596480.69</t>
  </si>
  <si>
    <t>2.1</t>
  </si>
  <si>
    <t>地上结构工程</t>
  </si>
  <si>
    <t>2.2</t>
  </si>
  <si>
    <t>地上室内装饰工程</t>
  </si>
  <si>
    <t>2.3</t>
  </si>
  <si>
    <t>地上外立面装修工程</t>
  </si>
  <si>
    <t>3</t>
  </si>
  <si>
    <t>安装工程</t>
  </si>
  <si>
    <t>11157125.22</t>
  </si>
  <si>
    <t>3.1</t>
  </si>
  <si>
    <t>电气工程（含防雷）</t>
  </si>
  <si>
    <t>3.2</t>
  </si>
  <si>
    <t>室内给排水工程</t>
  </si>
  <si>
    <t>3.3</t>
  </si>
  <si>
    <t>通风、空调工程</t>
  </si>
  <si>
    <t>3.4</t>
  </si>
  <si>
    <t>消防工程（含消防水、电）</t>
  </si>
  <si>
    <t>3.5</t>
  </si>
  <si>
    <t>抗震支架</t>
  </si>
  <si>
    <t>3.6</t>
  </si>
  <si>
    <t>智能化工程</t>
  </si>
  <si>
    <t>3.7</t>
  </si>
  <si>
    <t>电梯工程</t>
  </si>
  <si>
    <t>4</t>
  </si>
  <si>
    <t>人防工程</t>
  </si>
  <si>
    <t>4.1</t>
  </si>
  <si>
    <t>人防门工程</t>
  </si>
  <si>
    <t>4.2</t>
  </si>
  <si>
    <t>人防电气</t>
  </si>
  <si>
    <t>4.3</t>
  </si>
  <si>
    <t>人防通风、空调工程</t>
  </si>
  <si>
    <t>4.4</t>
  </si>
  <si>
    <t>人防给排水</t>
  </si>
  <si>
    <t>5</t>
  </si>
  <si>
    <t>室外工程（红线以内）</t>
  </si>
  <si>
    <t>5.1</t>
  </si>
  <si>
    <t>道路、场地工程</t>
  </si>
  <si>
    <t>5.2</t>
  </si>
  <si>
    <t>室外给排水工程</t>
  </si>
  <si>
    <t>5.3</t>
  </si>
  <si>
    <t>围墙工程（含大门）</t>
  </si>
  <si>
    <t>5.4</t>
  </si>
  <si>
    <t>绿化工程</t>
  </si>
  <si>
    <t>5.5</t>
  </si>
  <si>
    <t>海绵城市</t>
  </si>
  <si>
    <t>5.6</t>
  </si>
  <si>
    <t>室外电气工程</t>
  </si>
  <si>
    <t>5.7</t>
  </si>
  <si>
    <t>VI 标识系统工程（安健环）</t>
  </si>
  <si>
    <t>6</t>
  </si>
  <si>
    <t>场地费用</t>
  </si>
  <si>
    <t>6.1</t>
  </si>
  <si>
    <t>场地平整大型土石方工程</t>
  </si>
  <si>
    <t>6.2</t>
  </si>
  <si>
    <t>挡土墙地基处理</t>
  </si>
  <si>
    <t>6.3</t>
  </si>
  <si>
    <t>挡土墙工程</t>
  </si>
  <si>
    <t>6.4</t>
  </si>
  <si>
    <t>建筑物桩基础</t>
  </si>
  <si>
    <t>6.5</t>
  </si>
  <si>
    <t>管线迁改</t>
  </si>
  <si>
    <t>6.6</t>
  </si>
  <si>
    <t>苗木迁移</t>
  </si>
  <si>
    <t>6.7</t>
  </si>
  <si>
    <t>基站迁改</t>
  </si>
  <si>
    <t>7</t>
  </si>
  <si>
    <t>红线外市政管网配套接入费</t>
  </si>
  <si>
    <t>7.1</t>
  </si>
  <si>
    <t>给排系统接入工程</t>
  </si>
  <si>
    <t>7.2</t>
  </si>
  <si>
    <t>市政道路接入工程</t>
  </si>
  <si>
    <t>合计</t>
  </si>
  <si>
    <t>76646381.67</t>
  </si>
  <si>
    <t>其中绿色施工安全防护措施费为404.08万元。</t>
  </si>
  <si>
    <t>其中措施其他项目费为435.67万元。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</si>
</sst>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9"/>
      <color theme="1"/>
      <name val="??"/>
      <charset val="134"/>
      <scheme val="minor"/>
    </font>
    <font>
      <b/>
      <sz val="9"/>
      <color theme="1"/>
      <name val="??"/>
      <charset val="134"/>
      <scheme val="minor"/>
    </font>
    <font>
      <b/>
      <sz val="2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6" applyNumberFormat="0" applyAlignment="0" applyProtection="0">
      <alignment vertical="center"/>
    </xf>
    <xf numFmtId="0" fontId="16" fillId="5" borderId="17" applyNumberFormat="0" applyAlignment="0" applyProtection="0">
      <alignment vertical="center"/>
    </xf>
    <xf numFmtId="0" fontId="17" fillId="5" borderId="16" applyNumberFormat="0" applyAlignment="0" applyProtection="0">
      <alignment vertical="center"/>
    </xf>
    <xf numFmtId="0" fontId="18" fillId="6" borderId="18" applyNumberFormat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/>
  </cellStyleXfs>
  <cellXfs count="32">
    <xf numFmtId="0" fontId="0" fillId="0" borderId="0" xfId="49"/>
    <xf numFmtId="0" fontId="1" fillId="0" borderId="0" xfId="49" applyFont="1"/>
    <xf numFmtId="0" fontId="2" fillId="2" borderId="0" xfId="49" applyFont="1" applyFill="1" applyAlignment="1">
      <alignment horizontal="center" vertical="center" wrapText="1"/>
    </xf>
    <xf numFmtId="0" fontId="2" fillId="2" borderId="0" xfId="49" applyFont="1" applyFill="1" applyAlignment="1">
      <alignment horizontal="right" vertical="center" wrapText="1"/>
    </xf>
    <xf numFmtId="0" fontId="3" fillId="2" borderId="0" xfId="49" applyFont="1" applyFill="1" applyAlignment="1">
      <alignment horizontal="left" wrapText="1"/>
    </xf>
    <xf numFmtId="0" fontId="3" fillId="2" borderId="0" xfId="49" applyFont="1" applyFill="1" applyAlignment="1">
      <alignment horizontal="center" wrapText="1"/>
    </xf>
    <xf numFmtId="0" fontId="3" fillId="2" borderId="0" xfId="49" applyFont="1" applyFill="1" applyAlignment="1">
      <alignment horizontal="right" wrapText="1"/>
    </xf>
    <xf numFmtId="0" fontId="3" fillId="2" borderId="1" xfId="49" applyFont="1" applyFill="1" applyBorder="1" applyAlignment="1">
      <alignment horizontal="center" vertical="center" wrapText="1"/>
    </xf>
    <xf numFmtId="0" fontId="3" fillId="2" borderId="2" xfId="49" applyFont="1" applyFill="1" applyBorder="1" applyAlignment="1">
      <alignment horizontal="center" vertical="center" wrapText="1"/>
    </xf>
    <xf numFmtId="0" fontId="3" fillId="2" borderId="3" xfId="49" applyFont="1" applyFill="1" applyBorder="1" applyAlignment="1">
      <alignment horizontal="center" vertical="center" wrapText="1"/>
    </xf>
    <xf numFmtId="0" fontId="3" fillId="2" borderId="4" xfId="49" applyFont="1" applyFill="1" applyBorder="1" applyAlignment="1">
      <alignment horizontal="center" vertical="center" wrapText="1"/>
    </xf>
    <xf numFmtId="0" fontId="3" fillId="2" borderId="5" xfId="49" applyFont="1" applyFill="1" applyBorder="1" applyAlignment="1">
      <alignment horizontal="center" vertical="center" wrapText="1"/>
    </xf>
    <xf numFmtId="0" fontId="3" fillId="2" borderId="6" xfId="49" applyFont="1" applyFill="1" applyBorder="1" applyAlignment="1">
      <alignment horizontal="center" vertical="center" wrapText="1"/>
    </xf>
    <xf numFmtId="0" fontId="3" fillId="2" borderId="5" xfId="49" applyFont="1" applyFill="1" applyBorder="1" applyAlignment="1">
      <alignment horizontal="left" vertical="center" wrapText="1"/>
    </xf>
    <xf numFmtId="0" fontId="3" fillId="2" borderId="5" xfId="49" applyFont="1" applyFill="1" applyBorder="1" applyAlignment="1">
      <alignment horizontal="right" vertical="center" wrapText="1"/>
    </xf>
    <xf numFmtId="0" fontId="3" fillId="2" borderId="6" xfId="49" applyFont="1" applyFill="1" applyBorder="1" applyAlignment="1">
      <alignment horizontal="right" vertical="center" wrapText="1"/>
    </xf>
    <xf numFmtId="0" fontId="3" fillId="2" borderId="7" xfId="49" applyFont="1" applyFill="1" applyBorder="1" applyAlignment="1">
      <alignment horizontal="center" vertical="center" wrapText="1"/>
    </xf>
    <xf numFmtId="0" fontId="3" fillId="2" borderId="8" xfId="49" applyFont="1" applyFill="1" applyBorder="1" applyAlignment="1">
      <alignment horizontal="left" vertical="center" wrapText="1"/>
    </xf>
    <xf numFmtId="0" fontId="3" fillId="2" borderId="8" xfId="49" applyFont="1" applyFill="1" applyBorder="1" applyAlignment="1">
      <alignment horizontal="right" vertical="center" wrapText="1"/>
    </xf>
    <xf numFmtId="0" fontId="3" fillId="2" borderId="9" xfId="49" applyFont="1" applyFill="1" applyBorder="1" applyAlignment="1">
      <alignment horizontal="right" vertical="center" wrapText="1"/>
    </xf>
    <xf numFmtId="0" fontId="4" fillId="2" borderId="7" xfId="49" applyFont="1" applyFill="1" applyBorder="1" applyAlignment="1">
      <alignment horizontal="center" vertical="center" wrapText="1"/>
    </xf>
    <xf numFmtId="0" fontId="4" fillId="2" borderId="8" xfId="49" applyFont="1" applyFill="1" applyBorder="1" applyAlignment="1">
      <alignment horizontal="center" vertical="center" wrapText="1"/>
    </xf>
    <xf numFmtId="0" fontId="4" fillId="2" borderId="8" xfId="49" applyFont="1" applyFill="1" applyBorder="1" applyAlignment="1">
      <alignment horizontal="right" vertical="center" wrapText="1"/>
    </xf>
    <xf numFmtId="0" fontId="4" fillId="2" borderId="9" xfId="49" applyFont="1" applyFill="1" applyBorder="1" applyAlignment="1">
      <alignment horizontal="right" vertical="center" wrapText="1"/>
    </xf>
    <xf numFmtId="0" fontId="5" fillId="2" borderId="0" xfId="49" applyFont="1" applyFill="1" applyAlignment="1">
      <alignment horizontal="left" vertical="center" wrapText="1"/>
    </xf>
    <xf numFmtId="0" fontId="5" fillId="2" borderId="0" xfId="49" applyFont="1" applyFill="1" applyAlignment="1">
      <alignment horizontal="center" vertical="center" wrapText="1"/>
    </xf>
    <xf numFmtId="0" fontId="5" fillId="2" borderId="0" xfId="49" applyFont="1" applyFill="1" applyAlignment="1">
      <alignment horizontal="right" vertical="center" wrapText="1"/>
    </xf>
    <xf numFmtId="0" fontId="3" fillId="2" borderId="10" xfId="49" applyFont="1" applyFill="1" applyBorder="1" applyAlignment="1">
      <alignment horizontal="center" vertical="center" wrapText="1"/>
    </xf>
    <xf numFmtId="0" fontId="3" fillId="2" borderId="11" xfId="49" applyFont="1" applyFill="1" applyBorder="1" applyAlignment="1">
      <alignment horizontal="center" vertical="center" wrapText="1"/>
    </xf>
    <xf numFmtId="0" fontId="3" fillId="2" borderId="11" xfId="49" applyFont="1" applyFill="1" applyBorder="1" applyAlignment="1">
      <alignment horizontal="right" vertical="center" wrapText="1"/>
    </xf>
    <xf numFmtId="0" fontId="3" fillId="2" borderId="12" xfId="49" applyFont="1" applyFill="1" applyBorder="1" applyAlignment="1">
      <alignment horizontal="right" vertical="center" wrapText="1"/>
    </xf>
    <xf numFmtId="0" fontId="4" fillId="2" borderId="12" xfId="49" applyFont="1" applyFill="1" applyBorder="1" applyAlignment="1">
      <alignment horizontal="righ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371475</xdr:colOff>
      <xdr:row>49</xdr:row>
      <xdr:rowOff>19050</xdr:rowOff>
    </xdr:from>
    <xdr:to>
      <xdr:col>11</xdr:col>
      <xdr:colOff>247650</xdr:colOff>
      <xdr:row>69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12080875"/>
          <a:ext cx="8458200" cy="29337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9"/>
  <sheetViews>
    <sheetView showGridLines="0" tabSelected="1" workbookViewId="0">
      <pane ySplit="4" topLeftCell="A5" activePane="bottomLeft" state="frozen"/>
      <selection/>
      <selection pane="bottomLeft" activeCell="A49" sqref="A49:E49"/>
    </sheetView>
  </sheetViews>
  <sheetFormatPr defaultColWidth="9" defaultRowHeight="11.25"/>
  <cols>
    <col min="1" max="1" width="12.3333333333333" customWidth="1"/>
    <col min="2" max="2" width="36.5" customWidth="1"/>
    <col min="3" max="3" width="19.8333333333333" customWidth="1"/>
    <col min="4" max="4" width="15.6666666666667" customWidth="1"/>
    <col min="5" max="5" width="0.666666666666667" customWidth="1"/>
    <col min="6" max="6" width="1.83333333333333" customWidth="1"/>
    <col min="7" max="7" width="13.1666666666667" customWidth="1"/>
    <col min="8" max="8" width="16.5" customWidth="1"/>
    <col min="9" max="9" width="15.6666666666667" customWidth="1"/>
  </cols>
  <sheetData>
    <row r="1" ht="39.75" customHeight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8.5" customHeight="1" spans="1:9">
      <c r="A2" s="4" t="s">
        <v>1</v>
      </c>
      <c r="B2" s="4"/>
      <c r="C2" s="4"/>
      <c r="D2" s="4"/>
      <c r="E2" s="4"/>
      <c r="F2" s="5"/>
      <c r="G2" s="6"/>
      <c r="H2" s="6"/>
      <c r="I2" s="6"/>
    </row>
    <row r="3" ht="18" customHeight="1" spans="1:9">
      <c r="A3" s="7" t="s">
        <v>2</v>
      </c>
      <c r="B3" s="8" t="s">
        <v>3</v>
      </c>
      <c r="C3" s="8" t="s">
        <v>4</v>
      </c>
      <c r="D3" s="8" t="s">
        <v>5</v>
      </c>
      <c r="E3" s="8"/>
      <c r="F3" s="8"/>
      <c r="G3" s="8"/>
      <c r="H3" s="9"/>
      <c r="I3" s="27"/>
    </row>
    <row r="4" ht="28.5" customHeight="1" spans="1:9">
      <c r="A4" s="10"/>
      <c r="B4" s="11"/>
      <c r="C4" s="11"/>
      <c r="D4" s="11" t="s">
        <v>6</v>
      </c>
      <c r="E4" s="11" t="s">
        <v>7</v>
      </c>
      <c r="F4" s="11"/>
      <c r="G4" s="11"/>
      <c r="H4" s="12" t="s">
        <v>8</v>
      </c>
      <c r="I4" s="28" t="s">
        <v>9</v>
      </c>
    </row>
    <row r="5" ht="18" customHeight="1" spans="1:9">
      <c r="A5" s="10" t="s">
        <v>10</v>
      </c>
      <c r="B5" s="13" t="s">
        <v>11</v>
      </c>
      <c r="C5" s="14" t="s">
        <v>12</v>
      </c>
      <c r="D5" s="14"/>
      <c r="E5" s="14">
        <f>E6+E7+E8+E9+E10</f>
        <v>1861226.87</v>
      </c>
      <c r="F5" s="14"/>
      <c r="G5" s="14"/>
      <c r="H5" s="15">
        <f>H6+H7+H8+H9+H10</f>
        <v>2520343.05</v>
      </c>
      <c r="I5" s="29"/>
    </row>
    <row r="6" ht="18" customHeight="1" spans="1:9">
      <c r="A6" s="10" t="s">
        <v>13</v>
      </c>
      <c r="B6" s="13" t="s">
        <v>14</v>
      </c>
      <c r="C6" s="14">
        <v>3542241.57</v>
      </c>
      <c r="D6" s="14"/>
      <c r="E6" s="14">
        <v>379080.78</v>
      </c>
      <c r="F6" s="14"/>
      <c r="G6" s="14"/>
      <c r="H6" s="15"/>
      <c r="I6" s="29"/>
    </row>
    <row r="7" ht="18" customHeight="1" spans="1:9">
      <c r="A7" s="10" t="s">
        <v>15</v>
      </c>
      <c r="B7" s="13" t="s">
        <v>16</v>
      </c>
      <c r="C7" s="14" t="s">
        <v>17</v>
      </c>
      <c r="D7" s="14"/>
      <c r="E7" s="14">
        <f>1028445.8-H7</f>
        <v>579623.35</v>
      </c>
      <c r="F7" s="14"/>
      <c r="G7" s="14"/>
      <c r="H7" s="15">
        <f>269977.69+178844.76</f>
        <v>448822.45</v>
      </c>
      <c r="I7" s="29"/>
    </row>
    <row r="8" ht="18" customHeight="1" spans="1:9">
      <c r="A8" s="10" t="s">
        <v>18</v>
      </c>
      <c r="B8" s="13" t="s">
        <v>19</v>
      </c>
      <c r="C8" s="14">
        <v>2460117.54</v>
      </c>
      <c r="D8" s="14"/>
      <c r="E8" s="14">
        <v>66158.91</v>
      </c>
      <c r="F8" s="14"/>
      <c r="G8" s="14"/>
      <c r="H8" s="15">
        <v>195187.53</v>
      </c>
      <c r="I8" s="29"/>
    </row>
    <row r="9" ht="18" customHeight="1" spans="1:9">
      <c r="A9" s="10" t="s">
        <v>20</v>
      </c>
      <c r="B9" s="13" t="s">
        <v>21</v>
      </c>
      <c r="C9" s="14" t="s">
        <v>22</v>
      </c>
      <c r="D9" s="14"/>
      <c r="E9" s="14">
        <f>2547187.86-H9</f>
        <v>670854.79</v>
      </c>
      <c r="F9" s="14"/>
      <c r="G9" s="14"/>
      <c r="H9" s="15">
        <f>1444786.93+431546.14</f>
        <v>1876333.07</v>
      </c>
      <c r="I9" s="29"/>
    </row>
    <row r="10" ht="18" customHeight="1" spans="1:9">
      <c r="A10" s="10" t="s">
        <v>23</v>
      </c>
      <c r="B10" s="13" t="s">
        <v>24</v>
      </c>
      <c r="C10" s="14">
        <v>3205592.35</v>
      </c>
      <c r="D10" s="14"/>
      <c r="E10" s="14">
        <v>165509.04</v>
      </c>
      <c r="F10" s="14"/>
      <c r="G10" s="14"/>
      <c r="H10" s="15">
        <v>0</v>
      </c>
      <c r="I10" s="29"/>
    </row>
    <row r="11" ht="18" customHeight="1" spans="1:9">
      <c r="A11" s="10" t="s">
        <v>25</v>
      </c>
      <c r="B11" s="13" t="s">
        <v>26</v>
      </c>
      <c r="C11" s="14" t="s">
        <v>27</v>
      </c>
      <c r="D11" s="14"/>
      <c r="E11" s="14">
        <f>E12+E13+E14</f>
        <v>1219167.72</v>
      </c>
      <c r="F11" s="14"/>
      <c r="G11" s="14"/>
      <c r="H11" s="15">
        <f>H12+H13+H14</f>
        <v>1645757.13</v>
      </c>
      <c r="I11" s="29"/>
    </row>
    <row r="12" ht="18" customHeight="1" spans="1:9">
      <c r="A12" s="10" t="s">
        <v>28</v>
      </c>
      <c r="B12" s="13" t="s">
        <v>29</v>
      </c>
      <c r="C12" s="14">
        <v>7457549.99</v>
      </c>
      <c r="D12" s="14"/>
      <c r="E12" s="14">
        <v>356008.68</v>
      </c>
      <c r="F12" s="14"/>
      <c r="G12" s="14"/>
      <c r="H12" s="15">
        <v>1645757.13</v>
      </c>
      <c r="I12" s="29"/>
    </row>
    <row r="13" ht="18" customHeight="1" spans="1:9">
      <c r="A13" s="10" t="s">
        <v>30</v>
      </c>
      <c r="B13" s="13" t="s">
        <v>31</v>
      </c>
      <c r="C13" s="14">
        <v>5917039.7</v>
      </c>
      <c r="D13" s="14"/>
      <c r="E13" s="14">
        <v>187024.59</v>
      </c>
      <c r="F13" s="14"/>
      <c r="G13" s="14"/>
      <c r="H13" s="15"/>
      <c r="I13" s="29"/>
    </row>
    <row r="14" ht="18" customHeight="1" spans="1:9">
      <c r="A14" s="10" t="s">
        <v>32</v>
      </c>
      <c r="B14" s="13" t="s">
        <v>33</v>
      </c>
      <c r="C14" s="14">
        <v>3221891</v>
      </c>
      <c r="D14" s="14"/>
      <c r="E14" s="14">
        <v>676134.45</v>
      </c>
      <c r="F14" s="14"/>
      <c r="G14" s="14"/>
      <c r="H14" s="15"/>
      <c r="I14" s="29"/>
    </row>
    <row r="15" ht="18" customHeight="1" spans="1:9">
      <c r="A15" s="10" t="s">
        <v>34</v>
      </c>
      <c r="B15" s="13" t="s">
        <v>35</v>
      </c>
      <c r="C15" s="14" t="s">
        <v>36</v>
      </c>
      <c r="D15" s="14">
        <v>767000</v>
      </c>
      <c r="E15" s="14">
        <v>554200.12</v>
      </c>
      <c r="F15" s="14"/>
      <c r="G15" s="14"/>
      <c r="H15" s="15">
        <f>SUM(H16:H22)</f>
        <v>90353.3</v>
      </c>
      <c r="I15" s="29"/>
    </row>
    <row r="16" ht="18" customHeight="1" spans="1:9">
      <c r="A16" s="10" t="s">
        <v>37</v>
      </c>
      <c r="B16" s="13" t="s">
        <v>38</v>
      </c>
      <c r="C16" s="14">
        <v>3439501.05</v>
      </c>
      <c r="D16" s="14"/>
      <c r="E16" s="14">
        <v>149278.16</v>
      </c>
      <c r="F16" s="14"/>
      <c r="G16" s="14"/>
      <c r="H16" s="15">
        <v>24071.32</v>
      </c>
      <c r="I16" s="29"/>
    </row>
    <row r="17" ht="18" customHeight="1" spans="1:9">
      <c r="A17" s="10" t="s">
        <v>39</v>
      </c>
      <c r="B17" s="13" t="s">
        <v>40</v>
      </c>
      <c r="C17" s="14">
        <v>931209.07</v>
      </c>
      <c r="D17" s="14"/>
      <c r="E17" s="14">
        <v>49597.9</v>
      </c>
      <c r="F17" s="14"/>
      <c r="G17" s="14"/>
      <c r="H17" s="15">
        <v>8070.9</v>
      </c>
      <c r="I17" s="29"/>
    </row>
    <row r="18" ht="18" customHeight="1" spans="1:9">
      <c r="A18" s="10" t="s">
        <v>41</v>
      </c>
      <c r="B18" s="13" t="s">
        <v>42</v>
      </c>
      <c r="C18" s="14">
        <v>1473442</v>
      </c>
      <c r="D18" s="14"/>
      <c r="E18" s="14">
        <v>90763.33</v>
      </c>
      <c r="F18" s="14"/>
      <c r="G18" s="14"/>
      <c r="H18" s="15">
        <v>12569.98</v>
      </c>
      <c r="I18" s="29"/>
    </row>
    <row r="19" ht="18" customHeight="1" spans="1:9">
      <c r="A19" s="10" t="s">
        <v>43</v>
      </c>
      <c r="B19" s="13" t="s">
        <v>44</v>
      </c>
      <c r="C19" s="14">
        <v>2608261.36</v>
      </c>
      <c r="D19" s="14"/>
      <c r="E19" s="14">
        <v>171297.62</v>
      </c>
      <c r="F19" s="14"/>
      <c r="G19" s="14"/>
      <c r="H19" s="15">
        <v>30208</v>
      </c>
      <c r="I19" s="29"/>
    </row>
    <row r="20" ht="18" customHeight="1" spans="1:9">
      <c r="A20" s="10" t="s">
        <v>45</v>
      </c>
      <c r="B20" s="13" t="s">
        <v>46</v>
      </c>
      <c r="C20" s="14">
        <v>71004.8</v>
      </c>
      <c r="D20" s="14"/>
      <c r="E20" s="14"/>
      <c r="F20" s="14"/>
      <c r="G20" s="14"/>
      <c r="H20" s="15"/>
      <c r="I20" s="29"/>
    </row>
    <row r="21" ht="18" customHeight="1" spans="1:9">
      <c r="A21" s="10" t="s">
        <v>47</v>
      </c>
      <c r="B21" s="13" t="s">
        <v>48</v>
      </c>
      <c r="C21" s="14">
        <v>1866706.94</v>
      </c>
      <c r="D21" s="14"/>
      <c r="E21" s="14">
        <v>93263.11</v>
      </c>
      <c r="F21" s="14"/>
      <c r="G21" s="14"/>
      <c r="H21" s="15">
        <v>15433.1</v>
      </c>
      <c r="I21" s="29"/>
    </row>
    <row r="22" ht="18" customHeight="1" spans="1:9">
      <c r="A22" s="10" t="s">
        <v>49</v>
      </c>
      <c r="B22" s="13" t="s">
        <v>50</v>
      </c>
      <c r="C22" s="14">
        <v>767000</v>
      </c>
      <c r="D22" s="14">
        <v>767000</v>
      </c>
      <c r="E22" s="14"/>
      <c r="F22" s="14"/>
      <c r="G22" s="14"/>
      <c r="H22" s="15"/>
      <c r="I22" s="29"/>
    </row>
    <row r="23" ht="18" customHeight="1" spans="1:9">
      <c r="A23" s="10" t="s">
        <v>51</v>
      </c>
      <c r="B23" s="13" t="s">
        <v>52</v>
      </c>
      <c r="C23" s="14">
        <v>1248881.12</v>
      </c>
      <c r="D23" s="14"/>
      <c r="E23" s="14">
        <v>17929.05</v>
      </c>
      <c r="F23" s="14"/>
      <c r="G23" s="14"/>
      <c r="H23" s="15">
        <f>SUM(H24:H27)</f>
        <v>20656.82</v>
      </c>
      <c r="I23" s="29"/>
    </row>
    <row r="24" ht="18" customHeight="1" spans="1:9">
      <c r="A24" s="10" t="s">
        <v>53</v>
      </c>
      <c r="B24" s="13" t="s">
        <v>54</v>
      </c>
      <c r="C24" s="14">
        <v>927201.96</v>
      </c>
      <c r="D24" s="14"/>
      <c r="E24" s="14"/>
      <c r="F24" s="14"/>
      <c r="G24" s="14"/>
      <c r="H24" s="15"/>
      <c r="I24" s="29"/>
    </row>
    <row r="25" ht="18" customHeight="1" spans="1:9">
      <c r="A25" s="10" t="s">
        <v>55</v>
      </c>
      <c r="B25" s="13" t="s">
        <v>56</v>
      </c>
      <c r="C25" s="14">
        <v>208832.88</v>
      </c>
      <c r="D25" s="14"/>
      <c r="E25" s="14">
        <v>7818.95</v>
      </c>
      <c r="F25" s="14"/>
      <c r="G25" s="14"/>
      <c r="H25" s="15">
        <v>9125.64</v>
      </c>
      <c r="I25" s="29"/>
    </row>
    <row r="26" ht="18" customHeight="1" spans="1:9">
      <c r="A26" s="10" t="s">
        <v>57</v>
      </c>
      <c r="B26" s="13" t="s">
        <v>58</v>
      </c>
      <c r="C26" s="14">
        <v>84984.27</v>
      </c>
      <c r="D26" s="14"/>
      <c r="E26" s="14">
        <v>7296.93</v>
      </c>
      <c r="F26" s="14"/>
      <c r="G26" s="14"/>
      <c r="H26" s="15">
        <v>8201.92</v>
      </c>
      <c r="I26" s="29"/>
    </row>
    <row r="27" ht="18" customHeight="1" spans="1:9">
      <c r="A27" s="10" t="s">
        <v>59</v>
      </c>
      <c r="B27" s="13" t="s">
        <v>60</v>
      </c>
      <c r="C27" s="14">
        <v>27862.01</v>
      </c>
      <c r="D27" s="14"/>
      <c r="E27" s="14">
        <v>2813.17</v>
      </c>
      <c r="F27" s="14"/>
      <c r="G27" s="14"/>
      <c r="H27" s="15">
        <v>3329.26</v>
      </c>
      <c r="I27" s="29"/>
    </row>
    <row r="28" ht="18" customHeight="1" spans="1:9">
      <c r="A28" s="10" t="s">
        <v>61</v>
      </c>
      <c r="B28" s="13" t="s">
        <v>62</v>
      </c>
      <c r="C28" s="14">
        <v>2963609.02</v>
      </c>
      <c r="D28" s="14"/>
      <c r="E28" s="14">
        <v>88190.97</v>
      </c>
      <c r="F28" s="14"/>
      <c r="G28" s="14"/>
      <c r="H28" s="15">
        <f>H29+H30+H31+H32+H33+H34+H35</f>
        <v>48240.09</v>
      </c>
      <c r="I28" s="29"/>
    </row>
    <row r="29" ht="18" customHeight="1" spans="1:9">
      <c r="A29" s="10" t="s">
        <v>63</v>
      </c>
      <c r="B29" s="13" t="s">
        <v>64</v>
      </c>
      <c r="C29" s="14">
        <v>1192361.64</v>
      </c>
      <c r="D29" s="14"/>
      <c r="E29" s="14">
        <v>26204.76</v>
      </c>
      <c r="F29" s="14"/>
      <c r="G29" s="14"/>
      <c r="H29" s="15">
        <v>0</v>
      </c>
      <c r="I29" s="29"/>
    </row>
    <row r="30" ht="18" customHeight="1" spans="1:9">
      <c r="A30" s="10" t="s">
        <v>65</v>
      </c>
      <c r="B30" s="13" t="s">
        <v>66</v>
      </c>
      <c r="C30" s="14">
        <v>461306.36</v>
      </c>
      <c r="D30" s="14"/>
      <c r="E30" s="14">
        <v>16197.14</v>
      </c>
      <c r="F30" s="14"/>
      <c r="G30" s="14"/>
      <c r="H30" s="15">
        <v>23820.31</v>
      </c>
      <c r="I30" s="29"/>
    </row>
    <row r="31" ht="18" customHeight="1" spans="1:9">
      <c r="A31" s="10" t="s">
        <v>67</v>
      </c>
      <c r="B31" s="13" t="s">
        <v>68</v>
      </c>
      <c r="C31" s="14">
        <v>348955.41</v>
      </c>
      <c r="D31" s="14"/>
      <c r="E31" s="14">
        <v>11203.79</v>
      </c>
      <c r="F31" s="14"/>
      <c r="G31" s="14"/>
      <c r="H31" s="15">
        <v>10420.78</v>
      </c>
      <c r="I31" s="29"/>
    </row>
    <row r="32" ht="18" customHeight="1" spans="1:9">
      <c r="A32" s="10" t="s">
        <v>69</v>
      </c>
      <c r="B32" s="13" t="s">
        <v>70</v>
      </c>
      <c r="C32" s="14">
        <v>256210.65</v>
      </c>
      <c r="D32" s="14"/>
      <c r="E32" s="14">
        <v>5800.67</v>
      </c>
      <c r="F32" s="14"/>
      <c r="G32" s="14"/>
      <c r="H32" s="15">
        <v>4670.1</v>
      </c>
      <c r="I32" s="29"/>
    </row>
    <row r="33" ht="18" customHeight="1" spans="1:9">
      <c r="A33" s="10" t="s">
        <v>71</v>
      </c>
      <c r="B33" s="13" t="s">
        <v>72</v>
      </c>
      <c r="C33" s="14">
        <v>132438.75</v>
      </c>
      <c r="D33" s="14"/>
      <c r="E33" s="14">
        <v>6418.89</v>
      </c>
      <c r="F33" s="14"/>
      <c r="G33" s="14"/>
      <c r="H33" s="15">
        <v>2140.95</v>
      </c>
      <c r="I33" s="29"/>
    </row>
    <row r="34" ht="18" customHeight="1" spans="1:9">
      <c r="A34" s="10" t="s">
        <v>73</v>
      </c>
      <c r="B34" s="13" t="s">
        <v>74</v>
      </c>
      <c r="C34" s="14">
        <v>290910.01</v>
      </c>
      <c r="D34" s="14"/>
      <c r="E34" s="14">
        <v>22365.72</v>
      </c>
      <c r="F34" s="14"/>
      <c r="G34" s="14"/>
      <c r="H34" s="15">
        <v>7187.95</v>
      </c>
      <c r="I34" s="29"/>
    </row>
    <row r="35" ht="18" customHeight="1" spans="1:9">
      <c r="A35" s="16" t="s">
        <v>75</v>
      </c>
      <c r="B35" s="17" t="s">
        <v>76</v>
      </c>
      <c r="C35" s="18">
        <v>281426.2</v>
      </c>
      <c r="D35" s="18"/>
      <c r="E35" s="18"/>
      <c r="F35" s="18"/>
      <c r="G35" s="18"/>
      <c r="H35" s="19"/>
      <c r="I35" s="30"/>
    </row>
    <row r="36" ht="18" customHeight="1" spans="1:9">
      <c r="A36" s="10" t="s">
        <v>77</v>
      </c>
      <c r="B36" s="13" t="s">
        <v>78</v>
      </c>
      <c r="C36" s="14">
        <v>6898039.21</v>
      </c>
      <c r="D36" s="14">
        <v>352683.36</v>
      </c>
      <c r="E36" s="14">
        <v>300121.91</v>
      </c>
      <c r="F36" s="14"/>
      <c r="G36" s="14"/>
      <c r="H36" s="15">
        <f>H37+H38+H39</f>
        <v>31375.87</v>
      </c>
      <c r="I36" s="29"/>
    </row>
    <row r="37" ht="18" customHeight="1" spans="1:9">
      <c r="A37" s="10" t="s">
        <v>79</v>
      </c>
      <c r="B37" s="13" t="s">
        <v>80</v>
      </c>
      <c r="C37" s="14">
        <v>1464425.9</v>
      </c>
      <c r="D37" s="14"/>
      <c r="E37" s="14">
        <v>139402.26</v>
      </c>
      <c r="F37" s="14"/>
      <c r="G37" s="14"/>
      <c r="H37" s="15">
        <v>0</v>
      </c>
      <c r="I37" s="29"/>
    </row>
    <row r="38" ht="18" customHeight="1" spans="1:9">
      <c r="A38" s="10" t="s">
        <v>81</v>
      </c>
      <c r="B38" s="13" t="s">
        <v>82</v>
      </c>
      <c r="C38" s="14">
        <v>162695.54</v>
      </c>
      <c r="D38" s="14"/>
      <c r="E38" s="14">
        <v>10771.64</v>
      </c>
      <c r="F38" s="14"/>
      <c r="G38" s="14"/>
      <c r="H38" s="15">
        <v>0</v>
      </c>
      <c r="I38" s="29"/>
    </row>
    <row r="39" ht="18" customHeight="1" spans="1:9">
      <c r="A39" s="10" t="s">
        <v>83</v>
      </c>
      <c r="B39" s="13" t="s">
        <v>84</v>
      </c>
      <c r="C39" s="14">
        <v>311599.53</v>
      </c>
      <c r="D39" s="14"/>
      <c r="E39" s="14">
        <v>9102.71</v>
      </c>
      <c r="F39" s="14"/>
      <c r="G39" s="14"/>
      <c r="H39" s="15">
        <v>31375.87</v>
      </c>
      <c r="I39" s="29"/>
    </row>
    <row r="40" ht="18" customHeight="1" spans="1:9">
      <c r="A40" s="10" t="s">
        <v>85</v>
      </c>
      <c r="B40" s="13" t="s">
        <v>86</v>
      </c>
      <c r="C40" s="14">
        <v>4593024.27</v>
      </c>
      <c r="D40" s="14"/>
      <c r="E40" s="14">
        <v>140172.98</v>
      </c>
      <c r="F40" s="14"/>
      <c r="G40" s="14"/>
      <c r="H40" s="15">
        <v>0</v>
      </c>
      <c r="I40" s="29"/>
    </row>
    <row r="41" ht="18" customHeight="1" spans="1:9">
      <c r="A41" s="10" t="s">
        <v>87</v>
      </c>
      <c r="B41" s="13" t="s">
        <v>88</v>
      </c>
      <c r="C41" s="14">
        <v>252683.36</v>
      </c>
      <c r="D41" s="14">
        <v>252683.36</v>
      </c>
      <c r="E41" s="14"/>
      <c r="F41" s="14"/>
      <c r="G41" s="14"/>
      <c r="H41" s="15">
        <v>0</v>
      </c>
      <c r="I41" s="29"/>
    </row>
    <row r="42" ht="18" customHeight="1" spans="1:9">
      <c r="A42" s="10" t="s">
        <v>89</v>
      </c>
      <c r="B42" s="13" t="s">
        <v>90</v>
      </c>
      <c r="C42" s="14">
        <v>13610.61</v>
      </c>
      <c r="D42" s="14"/>
      <c r="E42" s="14">
        <v>672.32</v>
      </c>
      <c r="F42" s="14"/>
      <c r="G42" s="14"/>
      <c r="H42" s="15">
        <v>0</v>
      </c>
      <c r="I42" s="29"/>
    </row>
    <row r="43" ht="18" customHeight="1" spans="1:9">
      <c r="A43" s="10" t="s">
        <v>91</v>
      </c>
      <c r="B43" s="13" t="s">
        <v>92</v>
      </c>
      <c r="C43" s="14">
        <v>100000</v>
      </c>
      <c r="D43" s="14">
        <v>100000</v>
      </c>
      <c r="E43" s="14"/>
      <c r="F43" s="14"/>
      <c r="G43" s="14"/>
      <c r="H43" s="15">
        <v>0</v>
      </c>
      <c r="I43" s="29"/>
    </row>
    <row r="44" ht="18" customHeight="1" spans="1:9">
      <c r="A44" s="10" t="s">
        <v>93</v>
      </c>
      <c r="B44" s="13" t="s">
        <v>94</v>
      </c>
      <c r="C44" s="14">
        <v>350000</v>
      </c>
      <c r="D44" s="14">
        <v>350000</v>
      </c>
      <c r="E44" s="14"/>
      <c r="F44" s="14"/>
      <c r="G44" s="14"/>
      <c r="H44" s="15">
        <v>0</v>
      </c>
      <c r="I44" s="29"/>
    </row>
    <row r="45" ht="18" customHeight="1" spans="1:9">
      <c r="A45" s="10" t="s">
        <v>95</v>
      </c>
      <c r="B45" s="13" t="s">
        <v>96</v>
      </c>
      <c r="C45" s="14">
        <v>150000</v>
      </c>
      <c r="D45" s="14">
        <v>150000</v>
      </c>
      <c r="E45" s="14"/>
      <c r="F45" s="14"/>
      <c r="G45" s="14"/>
      <c r="H45" s="15">
        <v>0</v>
      </c>
      <c r="I45" s="29"/>
    </row>
    <row r="46" ht="18" customHeight="1" spans="1:9">
      <c r="A46" s="10" t="s">
        <v>97</v>
      </c>
      <c r="B46" s="13" t="s">
        <v>98</v>
      </c>
      <c r="C46" s="14">
        <v>200000</v>
      </c>
      <c r="D46" s="14">
        <v>200000</v>
      </c>
      <c r="E46" s="14"/>
      <c r="F46" s="14"/>
      <c r="G46" s="14"/>
      <c r="H46" s="15">
        <v>0</v>
      </c>
      <c r="I46" s="29"/>
    </row>
    <row r="47" s="1" customFormat="1" ht="28" customHeight="1" spans="1:9">
      <c r="A47" s="20" t="s">
        <v>99</v>
      </c>
      <c r="B47" s="21"/>
      <c r="C47" s="22" t="s">
        <v>100</v>
      </c>
      <c r="D47" s="22">
        <v>1469683.36</v>
      </c>
      <c r="E47" s="22">
        <f>E5+E11+E15+E23+E28+E36+E44</f>
        <v>4040836.64</v>
      </c>
      <c r="F47" s="22"/>
      <c r="G47" s="22"/>
      <c r="H47" s="23">
        <f>H5+H11+H15+H23+H28+H36+H44</f>
        <v>4356726.26</v>
      </c>
      <c r="I47" s="31"/>
    </row>
    <row r="48" ht="25.5" customHeight="1" spans="1:9">
      <c r="A48" s="24" t="s">
        <v>101</v>
      </c>
      <c r="B48" s="24"/>
      <c r="C48" s="24"/>
      <c r="D48" s="24"/>
      <c r="E48" s="24"/>
      <c r="F48" s="25"/>
      <c r="G48" s="26"/>
      <c r="H48" s="26"/>
      <c r="I48" s="26"/>
    </row>
    <row r="49" ht="25.5" customHeight="1" spans="1:9">
      <c r="A49" s="24" t="s">
        <v>102</v>
      </c>
      <c r="B49" s="24"/>
      <c r="C49" s="24"/>
      <c r="D49" s="24"/>
      <c r="E49" s="24"/>
      <c r="F49" s="25"/>
      <c r="G49" s="26"/>
      <c r="H49" s="26"/>
      <c r="I49" s="26"/>
    </row>
  </sheetData>
  <mergeCells count="56">
    <mergeCell ref="A1:I1"/>
    <mergeCell ref="A2:E2"/>
    <mergeCell ref="G2:I2"/>
    <mergeCell ref="D3:I3"/>
    <mergeCell ref="E4:G4"/>
    <mergeCell ref="E5:G5"/>
    <mergeCell ref="E6:G6"/>
    <mergeCell ref="E7:G7"/>
    <mergeCell ref="E8:G8"/>
    <mergeCell ref="E9:G9"/>
    <mergeCell ref="E10:G10"/>
    <mergeCell ref="E11:G11"/>
    <mergeCell ref="E12:G12"/>
    <mergeCell ref="E13:G13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32:G32"/>
    <mergeCell ref="E33:G33"/>
    <mergeCell ref="E34:G34"/>
    <mergeCell ref="E35:G35"/>
    <mergeCell ref="E36:G36"/>
    <mergeCell ref="E37:G37"/>
    <mergeCell ref="E38:G38"/>
    <mergeCell ref="E39:G39"/>
    <mergeCell ref="E40:G40"/>
    <mergeCell ref="E41:G41"/>
    <mergeCell ref="E42:G42"/>
    <mergeCell ref="E43:G43"/>
    <mergeCell ref="E44:G44"/>
    <mergeCell ref="E45:G45"/>
    <mergeCell ref="E46:G46"/>
    <mergeCell ref="A47:B47"/>
    <mergeCell ref="E47:G47"/>
    <mergeCell ref="A48:E48"/>
    <mergeCell ref="G48:I48"/>
    <mergeCell ref="A49:E49"/>
    <mergeCell ref="G49:I49"/>
    <mergeCell ref="A3:A4"/>
    <mergeCell ref="B3:B4"/>
    <mergeCell ref="C3:C4"/>
  </mergeCells>
  <printOptions horizontalCentered="1"/>
  <pageMargins left="0.116416666666667" right="0.116416666666667" top="0.59375" bottom="0" header="0.59375" footer="0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建设项目招标控制价措施项目费明细表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。</cp:lastModifiedBy>
  <dcterms:created xsi:type="dcterms:W3CDTF">2024-05-29T09:30:00Z</dcterms:created>
  <dcterms:modified xsi:type="dcterms:W3CDTF">2024-06-07T09:41:45Z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C09D55E33A574D9DA176E863A0D085B9_12</vt:lpwstr>
  </property>
  <property fmtid="{D5CDD505-2E9C-101B-9397-08002B2CF9AE}" pid="3" name="KSOProductBuildVer">
    <vt:lpwstr>2052-12.1.0.16929</vt:lpwstr>
  </property>
</Properties>
</file>