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工程投标报价表" sheetId="2" r:id="rId1"/>
    <sheet name="项目清单预算表" sheetId="1" r:id="rId2"/>
  </sheets>
  <definedNames>
    <definedName name="_xlnm.Print_Area" localSheetId="1">项目清单预算表!$A$1:$L$120</definedName>
    <definedName name="_xlnm.Print_Titles" localSheetId="1">项目清单预算表!$1:$4</definedName>
    <definedName name="_xlnm.Print_Area" localSheetId="0">工程投标报价表!$A$1:$E$10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<sst xmlns="http://schemas.openxmlformats.org/spreadsheetml/2006/main" count="302" uniqueCount="202">
  <si>
    <t>工程投标报价</t>
  </si>
  <si>
    <t>最高投标限价（元）：</t>
  </si>
  <si>
    <t>下浮率（请在此输入）：</t>
  </si>
  <si>
    <t>投标总报价（元）：</t>
  </si>
  <si>
    <t>说明：投标人只需在下浮率空白单元格中填入两位小数点的数值即可</t>
  </si>
  <si>
    <t>项目清单预算表</t>
  </si>
  <si>
    <t>建设项目名称：梅江区西阳镇县道X872线K9+180-K12+936段公路改造工程</t>
  </si>
  <si>
    <t>编制范围：K9+180～K12+833、AKO+000～AK0+650</t>
  </si>
  <si>
    <t>项</t>
  </si>
  <si>
    <t>目</t>
  </si>
  <si>
    <t>节</t>
  </si>
  <si>
    <t>细 目</t>
  </si>
  <si>
    <t>清单子目编码</t>
  </si>
  <si>
    <t>工程或费用名称(或清单子目名称)</t>
  </si>
  <si>
    <t>单位</t>
  </si>
  <si>
    <t>数量</t>
  </si>
  <si>
    <t>单价(元)</t>
  </si>
  <si>
    <t>合价(元)</t>
  </si>
  <si>
    <t>投标下浮率</t>
  </si>
  <si>
    <t>投标合价（元）</t>
  </si>
  <si>
    <t>第一部分 建筑安装工程费</t>
  </si>
  <si>
    <t>公路公里</t>
  </si>
  <si>
    <t>路基工程</t>
  </si>
  <si>
    <t>km</t>
  </si>
  <si>
    <t>场地清理</t>
  </si>
  <si>
    <t>挖除旧路面</t>
  </si>
  <si>
    <t>m3/m2</t>
  </si>
  <si>
    <t>2216.736/5541.84</t>
  </si>
  <si>
    <t>81.18/32.47</t>
  </si>
  <si>
    <t>挖除水泥混凝土面层</t>
  </si>
  <si>
    <t>1219.205/5541.84</t>
  </si>
  <si>
    <t>117.32/25.81</t>
  </si>
  <si>
    <t>202-2</t>
  </si>
  <si>
    <t>202-2-1</t>
  </si>
  <si>
    <t>挖除水泥混凝上路面</t>
  </si>
  <si>
    <t>202-2-1-2</t>
  </si>
  <si>
    <t>挖除22cm厚旧砼路面(12t自卸汽车，废料外运暂定5km)</t>
  </si>
  <si>
    <t>m2</t>
  </si>
  <si>
    <t>挖除基层、底基层</t>
  </si>
  <si>
    <t>997.531/5541.84</t>
  </si>
  <si>
    <t>37/6.66</t>
  </si>
  <si>
    <t>202-2-4</t>
  </si>
  <si>
    <t>挖除各类稳定土基层</t>
  </si>
  <si>
    <t>202-2-4-2</t>
  </si>
  <si>
    <t>挖除18cm厚基层(12t自卸汽车，废料外运暂定5km)</t>
  </si>
  <si>
    <t>拆除旧建筑物、构筑物</t>
  </si>
  <si>
    <t>m3</t>
  </si>
  <si>
    <t>拆除混凝土结构</t>
  </si>
  <si>
    <t>202-3</t>
  </si>
  <si>
    <t>拆除结构物</t>
  </si>
  <si>
    <t>202-3-2</t>
  </si>
  <si>
    <t>拆除旧混凝土水沟(12t自卸汽车，废料外运暂定5km)</t>
  </si>
  <si>
    <t>其他拆除</t>
  </si>
  <si>
    <t>202-5</t>
  </si>
  <si>
    <t>拆除现状护栏(C级)</t>
  </si>
  <si>
    <t>m</t>
  </si>
  <si>
    <t>路基挖方</t>
  </si>
  <si>
    <t>挖土方</t>
  </si>
  <si>
    <t>203-1</t>
  </si>
  <si>
    <t>203-1-1</t>
  </si>
  <si>
    <t>203-1-1-1</t>
  </si>
  <si>
    <t>挖土方(利用土方)</t>
  </si>
  <si>
    <t>203-1-1-2</t>
  </si>
  <si>
    <t>挖土方(弃运土方)(12t自卸汽车，废料外运暂定5km)</t>
  </si>
  <si>
    <t>路基填方</t>
  </si>
  <si>
    <t>利用土方填筑</t>
  </si>
  <si>
    <t>204-1</t>
  </si>
  <si>
    <t>路基填筑</t>
  </si>
  <si>
    <t>204-1-3</t>
  </si>
  <si>
    <t>路基回填土方</t>
  </si>
  <si>
    <t>排水工程</t>
  </si>
  <si>
    <t>排水沟</t>
  </si>
  <si>
    <t>m3/m</t>
  </si>
  <si>
    <t>306.38/2375</t>
  </si>
  <si>
    <t>502.2/64.79</t>
  </si>
  <si>
    <t>现浇混凝土排水沟</t>
  </si>
  <si>
    <t>207-2</t>
  </si>
  <si>
    <t>207-2-4</t>
  </si>
  <si>
    <t>207-2-4-3</t>
  </si>
  <si>
    <t>沟身C35水泥混凝土</t>
  </si>
  <si>
    <t>207-2-4-4</t>
  </si>
  <si>
    <t>沟底C35水泥混凝土(与路面一同浇筑)</t>
  </si>
  <si>
    <t>207-2-4-5</t>
  </si>
  <si>
    <t>排水沟沟槽土方</t>
  </si>
  <si>
    <t>路基防护与加固工程</t>
  </si>
  <si>
    <t>一般边坡防护与加固</t>
  </si>
  <si>
    <t>挡土墙</t>
  </si>
  <si>
    <t>2065.84/759</t>
  </si>
  <si>
    <t>658.68/1792.79</t>
  </si>
  <si>
    <t>209-3</t>
  </si>
  <si>
    <t>混凝土挡土墙</t>
  </si>
  <si>
    <t>209-3-1</t>
  </si>
  <si>
    <t>挡墙混凝土</t>
  </si>
  <si>
    <t>209-3-1-2</t>
  </si>
  <si>
    <t>C20片石混凝土挡墙(土方利用)</t>
  </si>
  <si>
    <t>路面工程</t>
  </si>
  <si>
    <t>水泥混凝土路面</t>
  </si>
  <si>
    <t>基层</t>
  </si>
  <si>
    <t>水泥稳定土底基层、基层</t>
  </si>
  <si>
    <t>304-1</t>
  </si>
  <si>
    <t>304-1-2</t>
  </si>
  <si>
    <t>水泥含量5%以内稳定土底基层、基层</t>
  </si>
  <si>
    <t>304-1-2-1</t>
  </si>
  <si>
    <t>18cm厚5%水泥稳定碎石</t>
  </si>
  <si>
    <t>304-1-2-2</t>
  </si>
  <si>
    <t>22cm厚5%水泥稳定碎石</t>
  </si>
  <si>
    <t>水泥混凝土基层</t>
  </si>
  <si>
    <t>307-2</t>
  </si>
  <si>
    <t>贫水泥混凝土基层</t>
  </si>
  <si>
    <t>307-2-5</t>
  </si>
  <si>
    <t>18cm厚C20素混凝土基层</t>
  </si>
  <si>
    <t>面层</t>
  </si>
  <si>
    <t>312-1</t>
  </si>
  <si>
    <t>普通水泥混凝土面板</t>
  </si>
  <si>
    <t>312-1-2</t>
  </si>
  <si>
    <t>22cm厚C35水泥混凝土</t>
  </si>
  <si>
    <t>路槽、路肩及中央分隔带</t>
  </si>
  <si>
    <t>挖路槽</t>
  </si>
  <si>
    <t>315-1</t>
  </si>
  <si>
    <t>挖路槽士方(12t自卸汽车，废料外运暂定5km)</t>
  </si>
  <si>
    <t>路肩</t>
  </si>
  <si>
    <t>313-1</t>
  </si>
  <si>
    <t>培土路肩</t>
  </si>
  <si>
    <t>旧路面处理</t>
  </si>
  <si>
    <t>既有路面处治</t>
  </si>
  <si>
    <t>316-6</t>
  </si>
  <si>
    <t>植筋</t>
  </si>
  <si>
    <t>316-6-1</t>
  </si>
  <si>
    <t>植筋(φ14mm,长度700mm)</t>
  </si>
  <si>
    <t>根</t>
  </si>
  <si>
    <t>316-6-2</t>
  </si>
  <si>
    <t>植筋钢筋</t>
  </si>
  <si>
    <t>kg</t>
  </si>
  <si>
    <t>316-7</t>
  </si>
  <si>
    <t>路面钢筋(φ14mm,长度700mm)</t>
  </si>
  <si>
    <t>316-7-1</t>
  </si>
  <si>
    <t>钢筋(φ14mm,长度700mm)</t>
  </si>
  <si>
    <t>316-8</t>
  </si>
  <si>
    <t>破碎现状路面22cm厚旧砼路面作垫层</t>
  </si>
  <si>
    <t>交叉工程</t>
  </si>
  <si>
    <t>处</t>
  </si>
  <si>
    <t>平面交叉</t>
  </si>
  <si>
    <t>公路与等级公路平面交叉</t>
  </si>
  <si>
    <t>路基回填土方(挡土墙土方利用)</t>
  </si>
  <si>
    <t>交通工程</t>
  </si>
  <si>
    <t>交通安全设施</t>
  </si>
  <si>
    <t>主线路基段</t>
  </si>
  <si>
    <t>护栏和栏杆</t>
  </si>
  <si>
    <t>路侧护栏</t>
  </si>
  <si>
    <t>602-2</t>
  </si>
  <si>
    <t>单面波形梁钢护栏</t>
  </si>
  <si>
    <t>602-2-1</t>
  </si>
  <si>
    <t>路侧单面波形梁钢护栏</t>
  </si>
  <si>
    <t>602-2-1-1</t>
  </si>
  <si>
    <t>Gr-C-4E(打入式)</t>
  </si>
  <si>
    <t>602-2-1-1-1</t>
  </si>
  <si>
    <t>Gr-C-4E护栏(间距4m)</t>
  </si>
  <si>
    <t>602-2-1-1-2</t>
  </si>
  <si>
    <t>Gr-C-4E端头(外展地锚式单侧14米)</t>
  </si>
  <si>
    <t>602-2-1-1-3</t>
  </si>
  <si>
    <t>Gr-C-4E端头(单侧4米)</t>
  </si>
  <si>
    <t>602-2-1-2</t>
  </si>
  <si>
    <t>Gr-C-4E(砼基础)</t>
  </si>
  <si>
    <t>602-2-1-2-1</t>
  </si>
  <si>
    <t>皿</t>
  </si>
  <si>
    <t>602-2-1-2-2</t>
  </si>
  <si>
    <t>602-2-1-2-3</t>
  </si>
  <si>
    <t>602-6</t>
  </si>
  <si>
    <t>波形梁钢护栏起、终端头</t>
  </si>
  <si>
    <t>602-6-1</t>
  </si>
  <si>
    <t>分设型圆头式端头</t>
  </si>
  <si>
    <t>个</t>
  </si>
  <si>
    <t>交通标志</t>
  </si>
  <si>
    <t>604-1</t>
  </si>
  <si>
    <t>单柱式交通标志</t>
  </si>
  <si>
    <t>604-1-1</t>
  </si>
  <si>
    <t>φ76mm立柱，圆形①60cm禁令标志牌(单柱单牌)</t>
  </si>
  <si>
    <t>604-1-2</t>
  </si>
  <si>
    <t>φ76mm立柱，八角形，外径60cm禁令标志牌(单柱单牌)</t>
  </si>
  <si>
    <t>604-1-3</t>
  </si>
  <si>
    <t>φ76mm立柱，边长△70cm警告标志牌(单柱单牌)</t>
  </si>
  <si>
    <t>604-1-4</t>
  </si>
  <si>
    <t>φ76mm立柱，凸面镜，镜面φ1000mm(单柱单牌)</t>
  </si>
  <si>
    <t>交通标线</t>
  </si>
  <si>
    <t>605-1</t>
  </si>
  <si>
    <t>热熔型涂料路面标线</t>
  </si>
  <si>
    <t>605-1-2</t>
  </si>
  <si>
    <t>路面标线</t>
  </si>
  <si>
    <t>505-1-3</t>
  </si>
  <si>
    <t>横向减速线</t>
  </si>
  <si>
    <t>605-8</t>
  </si>
  <si>
    <t>轮廓标</t>
  </si>
  <si>
    <t>605-8-2</t>
  </si>
  <si>
    <t>附着式轮廓标</t>
  </si>
  <si>
    <t>其他交通安全设施</t>
  </si>
  <si>
    <t>604-13</t>
  </si>
  <si>
    <t>道口标柱(φ114mm*4mn*1200mm)</t>
  </si>
  <si>
    <t>专项费用</t>
  </si>
  <si>
    <t>元</t>
  </si>
  <si>
    <t>/</t>
  </si>
  <si>
    <t>施工场地建设费</t>
  </si>
  <si>
    <t>安全生产费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</si>
</sst>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Arial"/>
      <charset val="134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0" sqref="H10"/>
    </sheetView>
  </sheetViews>
  <sheetFormatPr defaultColWidth="9" defaultRowHeight="13.5" outlineLevelCol="4"/>
  <cols>
    <col min="1" max="1" width="3.875" customWidth="1"/>
    <col min="3" max="3" width="32.625" customWidth="1"/>
    <col min="4" max="4" width="26.125" customWidth="1"/>
    <col min="5" max="5" width="5.75" customWidth="1"/>
  </cols>
  <sheetData>
    <row r="1" spans="1:5">
      <c r="A1" s="19" t="s">
        <v>0</v>
      </c>
      <c r="B1" s="20"/>
      <c r="C1" s="20"/>
      <c r="D1" s="20"/>
      <c r="E1" s="20"/>
    </row>
    <row r="2" spans="1:5">
      <c r="A2" s="20"/>
      <c r="B2" s="20"/>
      <c r="C2" s="20"/>
      <c r="D2" s="20"/>
      <c r="E2" s="20"/>
    </row>
    <row r="3" spans="1:5">
      <c r="A3" s="20"/>
      <c r="B3" s="20"/>
      <c r="C3" s="20"/>
      <c r="D3" s="20"/>
      <c r="E3" s="20"/>
    </row>
    <row r="4" spans="1:5">
      <c r="A4" s="20"/>
      <c r="B4" s="20"/>
      <c r="C4" s="20"/>
      <c r="D4" s="20"/>
      <c r="E4" s="20"/>
    </row>
    <row r="5" ht="78" customHeight="1" spans="1:5">
      <c r="A5" s="21"/>
      <c r="B5" s="22" t="s">
        <v>1</v>
      </c>
      <c r="C5" s="23"/>
      <c r="D5" s="21">
        <v>5064688</v>
      </c>
      <c r="E5" s="21"/>
    </row>
    <row r="6" ht="95" customHeight="1" spans="1:5">
      <c r="A6" s="21"/>
      <c r="B6" s="24" t="s">
        <v>2</v>
      </c>
      <c r="C6" s="25"/>
      <c r="D6" s="26"/>
      <c r="E6" s="21"/>
    </row>
    <row r="7" ht="84" customHeight="1" spans="1:5">
      <c r="A7" s="21"/>
      <c r="B7" s="22" t="s">
        <v>3</v>
      </c>
      <c r="C7" s="23"/>
      <c r="D7" s="21">
        <f>项目清单预算表!L5</f>
        <v>5064688</v>
      </c>
      <c r="E7" s="21"/>
    </row>
    <row r="8" spans="1:5">
      <c r="A8" s="24" t="s">
        <v>4</v>
      </c>
      <c r="B8" s="25"/>
      <c r="C8" s="25"/>
      <c r="D8" s="25"/>
      <c r="E8" s="25"/>
    </row>
    <row r="9" spans="1:5">
      <c r="A9" s="25"/>
      <c r="B9" s="25"/>
      <c r="C9" s="25"/>
      <c r="D9" s="25"/>
      <c r="E9" s="25"/>
    </row>
    <row r="10" ht="126" customHeight="1" spans="1:5">
      <c r="A10" s="25"/>
      <c r="B10" s="25"/>
      <c r="C10" s="25"/>
      <c r="D10" s="25"/>
      <c r="E10" s="25"/>
    </row>
  </sheetData>
  <mergeCells count="5">
    <mergeCell ref="B5:C5"/>
    <mergeCell ref="B6:C6"/>
    <mergeCell ref="B7:C7"/>
    <mergeCell ref="A1:E4"/>
    <mergeCell ref="A8:E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abSelected="1" workbookViewId="0">
      <selection activeCell="M125" sqref="M125"/>
    </sheetView>
  </sheetViews>
  <sheetFormatPr defaultColWidth="9" defaultRowHeight="13.5"/>
  <cols>
    <col min="1" max="1" width="4" style="1" customWidth="1"/>
    <col min="2" max="2" width="5.75" style="1" customWidth="1"/>
    <col min="3" max="3" width="7.875" style="1" customWidth="1"/>
    <col min="4" max="4" width="12.375" style="1" customWidth="1"/>
    <col min="5" max="5" width="10.875" style="1" customWidth="1"/>
    <col min="6" max="6" width="14.375" style="1" customWidth="1"/>
    <col min="7" max="7" width="12.875" style="1" customWidth="1"/>
    <col min="8" max="8" width="8.375" style="1" customWidth="1"/>
    <col min="9" max="9" width="12" style="1" customWidth="1"/>
    <col min="10" max="10" width="15.25" style="1" customWidth="1"/>
    <col min="11" max="11" width="9.125" style="2" customWidth="1"/>
    <col min="12" max="12" width="12.75" style="2" customWidth="1"/>
  </cols>
  <sheetData>
    <row r="1" ht="22.5" spans="1:1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1:7">
      <c r="A2" s="5" t="s">
        <v>6</v>
      </c>
      <c r="B2" s="5"/>
      <c r="C2" s="5"/>
      <c r="D2" s="5"/>
      <c r="E2" s="5"/>
      <c r="F2" s="5"/>
      <c r="G2" s="5"/>
    </row>
    <row r="3" spans="1:10">
      <c r="A3" s="6" t="s">
        <v>7</v>
      </c>
      <c r="B3" s="6"/>
      <c r="C3" s="6"/>
      <c r="D3" s="6"/>
      <c r="E3" s="6"/>
      <c r="F3" s="6"/>
      <c r="G3" s="6"/>
      <c r="H3" s="7"/>
      <c r="I3" s="7"/>
      <c r="J3" s="7"/>
    </row>
    <row r="4" ht="24" spans="1:12">
      <c r="A4" s="8" t="s">
        <v>8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11" t="s">
        <v>18</v>
      </c>
      <c r="L4" s="11" t="s">
        <v>19</v>
      </c>
    </row>
    <row r="5" ht="24" spans="1:12">
      <c r="A5" s="9"/>
      <c r="B5" s="9"/>
      <c r="C5" s="9"/>
      <c r="D5" s="9"/>
      <c r="E5" s="9"/>
      <c r="F5" s="8" t="s">
        <v>20</v>
      </c>
      <c r="G5" s="8" t="s">
        <v>21</v>
      </c>
      <c r="H5" s="9">
        <v>4.303</v>
      </c>
      <c r="I5" s="9">
        <v>1177013.25</v>
      </c>
      <c r="J5" s="9">
        <v>5064688</v>
      </c>
      <c r="K5" s="12">
        <f>工程投标报价表!$D$6</f>
        <v>0</v>
      </c>
      <c r="L5" s="13">
        <f>L6+L48+L87+L75+L118</f>
        <v>5064688</v>
      </c>
    </row>
    <row r="6" spans="1:12">
      <c r="A6" s="9">
        <v>102</v>
      </c>
      <c r="B6" s="9"/>
      <c r="C6" s="9"/>
      <c r="D6" s="9"/>
      <c r="E6" s="9"/>
      <c r="F6" s="8" t="s">
        <v>22</v>
      </c>
      <c r="G6" s="8" t="s">
        <v>23</v>
      </c>
      <c r="H6" s="10">
        <v>4303</v>
      </c>
      <c r="I6" s="9">
        <v>405359.98</v>
      </c>
      <c r="J6" s="9">
        <v>1744264</v>
      </c>
      <c r="K6" s="12">
        <f>工程投标报价表!$D$6</f>
        <v>0</v>
      </c>
      <c r="L6" s="13">
        <f>J6*(1-$K$5)</f>
        <v>1744264</v>
      </c>
    </row>
    <row r="7" spans="1:12">
      <c r="A7" s="9"/>
      <c r="B7" s="9">
        <v>10201</v>
      </c>
      <c r="C7" s="9"/>
      <c r="D7" s="9"/>
      <c r="E7" s="9"/>
      <c r="F7" s="8" t="s">
        <v>24</v>
      </c>
      <c r="G7" s="8" t="s">
        <v>23</v>
      </c>
      <c r="H7" s="9">
        <v>4.303</v>
      </c>
      <c r="I7" s="9">
        <v>44296.3</v>
      </c>
      <c r="J7" s="9">
        <v>190607</v>
      </c>
      <c r="K7" s="12">
        <f>工程投标报价表!$D$6</f>
        <v>0</v>
      </c>
      <c r="L7" s="13">
        <f t="shared" ref="L7:L42" si="0">J7*(1-$K$5)</f>
        <v>190607</v>
      </c>
    </row>
    <row r="8" ht="24" spans="1:12">
      <c r="A8" s="9"/>
      <c r="B8" s="9"/>
      <c r="C8" s="9">
        <v>1020102</v>
      </c>
      <c r="D8" s="9"/>
      <c r="E8" s="9"/>
      <c r="F8" s="8" t="s">
        <v>25</v>
      </c>
      <c r="G8" s="8" t="s">
        <v>26</v>
      </c>
      <c r="H8" s="8" t="s">
        <v>27</v>
      </c>
      <c r="I8" s="8" t="s">
        <v>28</v>
      </c>
      <c r="J8" s="9">
        <v>179944</v>
      </c>
      <c r="K8" s="12">
        <f>工程投标报价表!$D$6</f>
        <v>0</v>
      </c>
      <c r="L8" s="13">
        <f t="shared" si="0"/>
        <v>179944</v>
      </c>
    </row>
    <row r="9" ht="24" spans="1:12">
      <c r="A9" s="9"/>
      <c r="B9" s="9"/>
      <c r="C9" s="9"/>
      <c r="D9" s="9">
        <v>102010201</v>
      </c>
      <c r="E9" s="9"/>
      <c r="F9" s="8" t="s">
        <v>29</v>
      </c>
      <c r="G9" s="8" t="s">
        <v>26</v>
      </c>
      <c r="H9" s="8" t="s">
        <v>30</v>
      </c>
      <c r="I9" s="8" t="s">
        <v>31</v>
      </c>
      <c r="J9" s="9">
        <v>143035</v>
      </c>
      <c r="K9" s="12">
        <f>工程投标报价表!$D$6</f>
        <v>0</v>
      </c>
      <c r="L9" s="13">
        <f t="shared" si="0"/>
        <v>143035</v>
      </c>
    </row>
    <row r="10" spans="1:12">
      <c r="A10" s="9"/>
      <c r="B10" s="9"/>
      <c r="C10" s="9"/>
      <c r="D10" s="9"/>
      <c r="E10" s="8" t="s">
        <v>32</v>
      </c>
      <c r="F10" s="8" t="s">
        <v>25</v>
      </c>
      <c r="G10" s="9"/>
      <c r="H10" s="9"/>
      <c r="I10" s="9"/>
      <c r="J10" s="9">
        <v>143035</v>
      </c>
      <c r="K10" s="12">
        <f>工程投标报价表!$D$6</f>
        <v>0</v>
      </c>
      <c r="L10" s="13">
        <f t="shared" si="0"/>
        <v>143035</v>
      </c>
    </row>
    <row r="11" spans="1:12">
      <c r="A11" s="9"/>
      <c r="B11" s="9"/>
      <c r="C11" s="9"/>
      <c r="D11" s="9"/>
      <c r="E11" s="8" t="s">
        <v>33</v>
      </c>
      <c r="F11" s="8" t="s">
        <v>34</v>
      </c>
      <c r="G11" s="9"/>
      <c r="H11" s="9"/>
      <c r="I11" s="9"/>
      <c r="J11" s="9">
        <v>143035</v>
      </c>
      <c r="K11" s="12">
        <f>工程投标报价表!$D$6</f>
        <v>0</v>
      </c>
      <c r="L11" s="13">
        <f t="shared" si="0"/>
        <v>143035</v>
      </c>
    </row>
    <row r="12" ht="36" spans="1:12">
      <c r="A12" s="9"/>
      <c r="B12" s="9"/>
      <c r="C12" s="9"/>
      <c r="D12" s="9"/>
      <c r="E12" s="8" t="s">
        <v>35</v>
      </c>
      <c r="F12" s="8" t="s">
        <v>36</v>
      </c>
      <c r="G12" s="8" t="s">
        <v>37</v>
      </c>
      <c r="H12" s="9">
        <v>5541.84</v>
      </c>
      <c r="I12" s="9">
        <v>25.81</v>
      </c>
      <c r="J12" s="9">
        <v>143035</v>
      </c>
      <c r="K12" s="12">
        <f>工程投标报价表!$D$6</f>
        <v>0</v>
      </c>
      <c r="L12" s="13">
        <f t="shared" si="0"/>
        <v>143035</v>
      </c>
    </row>
    <row r="13" ht="24" spans="1:12">
      <c r="A13" s="9"/>
      <c r="B13" s="9"/>
      <c r="C13" s="9"/>
      <c r="D13" s="9">
        <v>102010204</v>
      </c>
      <c r="E13" s="9"/>
      <c r="F13" s="8" t="s">
        <v>38</v>
      </c>
      <c r="G13" s="8" t="s">
        <v>26</v>
      </c>
      <c r="H13" s="8" t="s">
        <v>39</v>
      </c>
      <c r="I13" s="8" t="s">
        <v>40</v>
      </c>
      <c r="J13" s="9">
        <v>36909</v>
      </c>
      <c r="K13" s="12">
        <f>工程投标报价表!$D$6</f>
        <v>0</v>
      </c>
      <c r="L13" s="13">
        <f t="shared" si="0"/>
        <v>36909</v>
      </c>
    </row>
    <row r="14" spans="1:12">
      <c r="A14" s="9"/>
      <c r="B14" s="9"/>
      <c r="C14" s="9"/>
      <c r="D14" s="9"/>
      <c r="E14" s="8" t="s">
        <v>32</v>
      </c>
      <c r="F14" s="8" t="s">
        <v>25</v>
      </c>
      <c r="G14" s="9"/>
      <c r="H14" s="9"/>
      <c r="I14" s="9"/>
      <c r="J14" s="9">
        <v>36909</v>
      </c>
      <c r="K14" s="12">
        <f>工程投标报价表!$D$6</f>
        <v>0</v>
      </c>
      <c r="L14" s="13">
        <f t="shared" si="0"/>
        <v>36909</v>
      </c>
    </row>
    <row r="15" spans="1:12">
      <c r="A15" s="9"/>
      <c r="B15" s="9"/>
      <c r="C15" s="9"/>
      <c r="D15" s="9"/>
      <c r="E15" s="8" t="s">
        <v>41</v>
      </c>
      <c r="F15" s="8" t="s">
        <v>42</v>
      </c>
      <c r="G15" s="9"/>
      <c r="H15" s="9"/>
      <c r="I15" s="9"/>
      <c r="J15" s="9">
        <v>36909</v>
      </c>
      <c r="K15" s="12">
        <f>工程投标报价表!$D$6</f>
        <v>0</v>
      </c>
      <c r="L15" s="13">
        <f t="shared" si="0"/>
        <v>36909</v>
      </c>
    </row>
    <row r="16" ht="36" spans="1:12">
      <c r="A16" s="9"/>
      <c r="B16" s="9"/>
      <c r="C16" s="9"/>
      <c r="D16" s="9"/>
      <c r="E16" s="8" t="s">
        <v>43</v>
      </c>
      <c r="F16" s="8" t="s">
        <v>44</v>
      </c>
      <c r="G16" s="8" t="s">
        <v>37</v>
      </c>
      <c r="H16" s="9">
        <v>5541.84</v>
      </c>
      <c r="I16" s="9">
        <v>6.66</v>
      </c>
      <c r="J16" s="9">
        <v>36909</v>
      </c>
      <c r="K16" s="12">
        <f>工程投标报价表!$D$6</f>
        <v>0</v>
      </c>
      <c r="L16" s="13">
        <f t="shared" si="0"/>
        <v>36909</v>
      </c>
    </row>
    <row r="17" spans="1:12">
      <c r="A17" s="9"/>
      <c r="B17" s="9"/>
      <c r="C17" s="9">
        <v>1020103</v>
      </c>
      <c r="D17" s="9"/>
      <c r="E17" s="9"/>
      <c r="F17" s="8" t="s">
        <v>45</v>
      </c>
      <c r="G17" s="8" t="s">
        <v>46</v>
      </c>
      <c r="H17" s="9">
        <v>71.25</v>
      </c>
      <c r="I17" s="9">
        <v>47.42</v>
      </c>
      <c r="J17" s="9">
        <v>3379</v>
      </c>
      <c r="K17" s="12">
        <f>工程投标报价表!$D$6</f>
        <v>0</v>
      </c>
      <c r="L17" s="13">
        <f t="shared" si="0"/>
        <v>3379</v>
      </c>
    </row>
    <row r="18" spans="1:12">
      <c r="A18" s="9"/>
      <c r="B18" s="9"/>
      <c r="C18" s="9"/>
      <c r="D18" s="9">
        <v>102010302</v>
      </c>
      <c r="E18" s="9"/>
      <c r="F18" s="8" t="s">
        <v>47</v>
      </c>
      <c r="G18" s="8" t="s">
        <v>46</v>
      </c>
      <c r="H18" s="9">
        <v>71.25</v>
      </c>
      <c r="I18" s="9">
        <v>47.42</v>
      </c>
      <c r="J18" s="9">
        <v>3379</v>
      </c>
      <c r="K18" s="12">
        <f>工程投标报价表!$D$6</f>
        <v>0</v>
      </c>
      <c r="L18" s="13">
        <f t="shared" si="0"/>
        <v>3379</v>
      </c>
    </row>
    <row r="19" spans="1:12">
      <c r="A19" s="9"/>
      <c r="B19" s="9"/>
      <c r="C19" s="9"/>
      <c r="D19" s="9"/>
      <c r="E19" s="8" t="s">
        <v>48</v>
      </c>
      <c r="F19" s="8" t="s">
        <v>49</v>
      </c>
      <c r="G19" s="9"/>
      <c r="H19" s="9"/>
      <c r="I19" s="9"/>
      <c r="J19" s="9">
        <v>3379</v>
      </c>
      <c r="K19" s="12">
        <f>工程投标报价表!$D$6</f>
        <v>0</v>
      </c>
      <c r="L19" s="13">
        <f t="shared" si="0"/>
        <v>3379</v>
      </c>
    </row>
    <row r="20" ht="36" spans="1:12">
      <c r="A20" s="9"/>
      <c r="B20" s="9"/>
      <c r="C20" s="9"/>
      <c r="D20" s="9"/>
      <c r="E20" s="8" t="s">
        <v>50</v>
      </c>
      <c r="F20" s="8" t="s">
        <v>51</v>
      </c>
      <c r="G20" s="8" t="s">
        <v>46</v>
      </c>
      <c r="H20" s="9">
        <v>71.25</v>
      </c>
      <c r="I20" s="9">
        <v>47.42</v>
      </c>
      <c r="J20" s="9">
        <v>3379</v>
      </c>
      <c r="K20" s="12">
        <f>工程投标报价表!$D$6</f>
        <v>0</v>
      </c>
      <c r="L20" s="13">
        <f t="shared" si="0"/>
        <v>3379</v>
      </c>
    </row>
    <row r="21" spans="1:12">
      <c r="A21" s="9"/>
      <c r="B21" s="9"/>
      <c r="C21" s="9">
        <v>1020104</v>
      </c>
      <c r="D21" s="9"/>
      <c r="E21" s="9"/>
      <c r="F21" s="8" t="s">
        <v>52</v>
      </c>
      <c r="G21" s="8" t="s">
        <v>23</v>
      </c>
      <c r="H21" s="9">
        <v>4.303</v>
      </c>
      <c r="I21" s="9">
        <v>1692.77</v>
      </c>
      <c r="J21" s="9">
        <v>7284</v>
      </c>
      <c r="K21" s="12">
        <f>工程投标报价表!$D$6</f>
        <v>0</v>
      </c>
      <c r="L21" s="13">
        <f t="shared" si="0"/>
        <v>7284</v>
      </c>
    </row>
    <row r="22" spans="1:12">
      <c r="A22" s="9"/>
      <c r="B22" s="9"/>
      <c r="C22" s="9"/>
      <c r="D22" s="9"/>
      <c r="E22" s="8" t="s">
        <v>53</v>
      </c>
      <c r="F22" s="8" t="s">
        <v>54</v>
      </c>
      <c r="G22" s="8" t="s">
        <v>55</v>
      </c>
      <c r="H22" s="9">
        <v>448</v>
      </c>
      <c r="I22" s="9">
        <v>16.26</v>
      </c>
      <c r="J22" s="9">
        <v>7284</v>
      </c>
      <c r="K22" s="12">
        <f>工程投标报价表!$D$6</f>
        <v>0</v>
      </c>
      <c r="L22" s="13">
        <f t="shared" si="0"/>
        <v>7284</v>
      </c>
    </row>
    <row r="23" spans="1:12">
      <c r="A23" s="9"/>
      <c r="B23" s="9">
        <v>10202</v>
      </c>
      <c r="C23" s="9"/>
      <c r="D23" s="9"/>
      <c r="E23" s="9"/>
      <c r="F23" s="8" t="s">
        <v>56</v>
      </c>
      <c r="G23" s="8" t="s">
        <v>46</v>
      </c>
      <c r="H23" s="9">
        <v>3346</v>
      </c>
      <c r="I23" s="9">
        <v>8.5</v>
      </c>
      <c r="J23" s="9">
        <v>28433</v>
      </c>
      <c r="K23" s="12">
        <f>工程投标报价表!$D$6</f>
        <v>0</v>
      </c>
      <c r="L23" s="13">
        <f t="shared" si="0"/>
        <v>28433</v>
      </c>
    </row>
    <row r="24" spans="1:12">
      <c r="A24" s="9"/>
      <c r="B24" s="9"/>
      <c r="C24" s="9">
        <v>1020201</v>
      </c>
      <c r="D24" s="9"/>
      <c r="E24" s="9"/>
      <c r="F24" s="8" t="s">
        <v>57</v>
      </c>
      <c r="G24" s="8" t="s">
        <v>46</v>
      </c>
      <c r="H24" s="9">
        <v>3346</v>
      </c>
      <c r="I24" s="9">
        <v>8.5</v>
      </c>
      <c r="J24" s="9">
        <v>28433</v>
      </c>
      <c r="K24" s="12">
        <f>工程投标报价表!$D$6</f>
        <v>0</v>
      </c>
      <c r="L24" s="13">
        <f t="shared" si="0"/>
        <v>28433</v>
      </c>
    </row>
    <row r="25" spans="1:12">
      <c r="A25" s="9"/>
      <c r="B25" s="9"/>
      <c r="C25" s="9"/>
      <c r="D25" s="9"/>
      <c r="E25" s="8" t="s">
        <v>58</v>
      </c>
      <c r="F25" s="8" t="s">
        <v>56</v>
      </c>
      <c r="G25" s="9"/>
      <c r="H25" s="9"/>
      <c r="I25" s="9"/>
      <c r="J25" s="9">
        <v>28433</v>
      </c>
      <c r="K25" s="12">
        <f>工程投标报价表!$D$6</f>
        <v>0</v>
      </c>
      <c r="L25" s="13">
        <f t="shared" si="0"/>
        <v>28433</v>
      </c>
    </row>
    <row r="26" spans="1:12">
      <c r="A26" s="9"/>
      <c r="B26" s="9"/>
      <c r="C26" s="9"/>
      <c r="D26" s="9"/>
      <c r="E26" s="8" t="s">
        <v>59</v>
      </c>
      <c r="F26" s="8" t="s">
        <v>57</v>
      </c>
      <c r="G26" s="9"/>
      <c r="H26" s="9"/>
      <c r="I26" s="9"/>
      <c r="J26" s="9">
        <v>28433</v>
      </c>
      <c r="K26" s="12">
        <f>工程投标报价表!$D$6</f>
        <v>0</v>
      </c>
      <c r="L26" s="13">
        <f t="shared" si="0"/>
        <v>28433</v>
      </c>
    </row>
    <row r="27" spans="1:12">
      <c r="A27" s="9"/>
      <c r="B27" s="9"/>
      <c r="C27" s="9"/>
      <c r="D27" s="9"/>
      <c r="E27" s="8" t="s">
        <v>60</v>
      </c>
      <c r="F27" s="8" t="s">
        <v>61</v>
      </c>
      <c r="G27" s="8" t="s">
        <v>46</v>
      </c>
      <c r="H27" s="9">
        <v>2118</v>
      </c>
      <c r="I27" s="9">
        <v>3.8</v>
      </c>
      <c r="J27" s="9">
        <v>8048</v>
      </c>
      <c r="K27" s="12">
        <f>工程投标报价表!$D$6</f>
        <v>0</v>
      </c>
      <c r="L27" s="13">
        <f t="shared" si="0"/>
        <v>8048</v>
      </c>
    </row>
    <row r="28" ht="36" spans="1:12">
      <c r="A28" s="9"/>
      <c r="B28" s="9"/>
      <c r="C28" s="9"/>
      <c r="D28" s="9"/>
      <c r="E28" s="8" t="s">
        <v>62</v>
      </c>
      <c r="F28" s="8" t="s">
        <v>63</v>
      </c>
      <c r="G28" s="8" t="s">
        <v>46</v>
      </c>
      <c r="H28" s="9">
        <v>1228</v>
      </c>
      <c r="I28" s="9">
        <v>16.6</v>
      </c>
      <c r="J28" s="9">
        <v>20385</v>
      </c>
      <c r="K28" s="12">
        <f>工程投标报价表!$D$6</f>
        <v>0</v>
      </c>
      <c r="L28" s="13">
        <f t="shared" si="0"/>
        <v>20385</v>
      </c>
    </row>
    <row r="29" spans="1:12">
      <c r="A29" s="9"/>
      <c r="B29" s="9">
        <v>10203</v>
      </c>
      <c r="C29" s="9"/>
      <c r="D29" s="9"/>
      <c r="E29" s="9"/>
      <c r="F29" s="8" t="s">
        <v>64</v>
      </c>
      <c r="G29" s="8" t="s">
        <v>46</v>
      </c>
      <c r="H29" s="9">
        <v>2118</v>
      </c>
      <c r="I29" s="9">
        <v>5.02</v>
      </c>
      <c r="J29" s="9">
        <v>10632</v>
      </c>
      <c r="K29" s="12">
        <f>工程投标报价表!$D$6</f>
        <v>0</v>
      </c>
      <c r="L29" s="13">
        <f t="shared" si="0"/>
        <v>10632</v>
      </c>
    </row>
    <row r="30" spans="1:12">
      <c r="A30" s="9"/>
      <c r="B30" s="9"/>
      <c r="C30" s="9">
        <v>1020301</v>
      </c>
      <c r="D30" s="9"/>
      <c r="E30" s="9"/>
      <c r="F30" s="8" t="s">
        <v>65</v>
      </c>
      <c r="G30" s="8" t="s">
        <v>46</v>
      </c>
      <c r="H30" s="9">
        <v>2118</v>
      </c>
      <c r="I30" s="9">
        <v>5.02</v>
      </c>
      <c r="J30" s="9">
        <v>10632</v>
      </c>
      <c r="K30" s="12">
        <f>工程投标报价表!$D$6</f>
        <v>0</v>
      </c>
      <c r="L30" s="13">
        <f t="shared" si="0"/>
        <v>10632</v>
      </c>
    </row>
    <row r="31" spans="1:12">
      <c r="A31" s="9"/>
      <c r="B31" s="9"/>
      <c r="C31" s="9"/>
      <c r="D31" s="9"/>
      <c r="E31" s="8" t="s">
        <v>66</v>
      </c>
      <c r="F31" s="8" t="s">
        <v>67</v>
      </c>
      <c r="G31" s="9"/>
      <c r="H31" s="9">
        <v>30850.8</v>
      </c>
      <c r="I31" s="9">
        <v>0.1</v>
      </c>
      <c r="J31" s="9">
        <v>10632</v>
      </c>
      <c r="K31" s="12">
        <f>工程投标报价表!$D$6</f>
        <v>0</v>
      </c>
      <c r="L31" s="13">
        <f t="shared" si="0"/>
        <v>10632</v>
      </c>
    </row>
    <row r="32" spans="1:12">
      <c r="A32" s="9"/>
      <c r="B32" s="9"/>
      <c r="C32" s="9"/>
      <c r="D32" s="9"/>
      <c r="E32" s="8" t="s">
        <v>68</v>
      </c>
      <c r="F32" s="8" t="s">
        <v>69</v>
      </c>
      <c r="G32" s="8" t="s">
        <v>46</v>
      </c>
      <c r="H32" s="9">
        <v>2118</v>
      </c>
      <c r="I32" s="9">
        <v>5.02</v>
      </c>
      <c r="J32" s="9">
        <v>10632</v>
      </c>
      <c r="K32" s="12">
        <f>工程投标报价表!$D$6</f>
        <v>0</v>
      </c>
      <c r="L32" s="13">
        <f t="shared" si="0"/>
        <v>10632</v>
      </c>
    </row>
    <row r="33" spans="1:12">
      <c r="A33" s="9"/>
      <c r="B33" s="9">
        <v>10206</v>
      </c>
      <c r="C33" s="9"/>
      <c r="D33" s="9"/>
      <c r="E33" s="9"/>
      <c r="F33" s="8" t="s">
        <v>70</v>
      </c>
      <c r="G33" s="8" t="s">
        <v>23</v>
      </c>
      <c r="H33" s="9">
        <v>2.375</v>
      </c>
      <c r="I33" s="9">
        <v>64785.26</v>
      </c>
      <c r="J33" s="9">
        <v>153865</v>
      </c>
      <c r="K33" s="12">
        <f>工程投标报价表!$D$6</f>
        <v>0</v>
      </c>
      <c r="L33" s="13">
        <f t="shared" si="0"/>
        <v>153865</v>
      </c>
    </row>
    <row r="34" spans="1:12">
      <c r="A34" s="9"/>
      <c r="B34" s="9"/>
      <c r="C34" s="9">
        <v>1020602</v>
      </c>
      <c r="D34" s="9"/>
      <c r="E34" s="9"/>
      <c r="F34" s="8" t="s">
        <v>71</v>
      </c>
      <c r="G34" s="8" t="s">
        <v>72</v>
      </c>
      <c r="H34" s="8" t="s">
        <v>73</v>
      </c>
      <c r="I34" s="8" t="s">
        <v>74</v>
      </c>
      <c r="J34" s="9">
        <v>153865</v>
      </c>
      <c r="K34" s="12">
        <f>工程投标报价表!$D$6</f>
        <v>0</v>
      </c>
      <c r="L34" s="13">
        <f t="shared" si="0"/>
        <v>153865</v>
      </c>
    </row>
    <row r="35" spans="1:12">
      <c r="A35" s="9"/>
      <c r="B35" s="9"/>
      <c r="C35" s="9"/>
      <c r="D35" s="9">
        <v>2060201</v>
      </c>
      <c r="E35" s="9"/>
      <c r="F35" s="8" t="s">
        <v>75</v>
      </c>
      <c r="G35" s="8" t="s">
        <v>72</v>
      </c>
      <c r="H35" s="8" t="s">
        <v>73</v>
      </c>
      <c r="I35" s="8" t="s">
        <v>74</v>
      </c>
      <c r="J35" s="9">
        <v>153865</v>
      </c>
      <c r="K35" s="12">
        <f>工程投标报价表!$D$6</f>
        <v>0</v>
      </c>
      <c r="L35" s="13">
        <f t="shared" si="0"/>
        <v>153865</v>
      </c>
    </row>
    <row r="36" spans="1:12">
      <c r="A36" s="9"/>
      <c r="B36" s="9"/>
      <c r="C36" s="9"/>
      <c r="D36" s="9"/>
      <c r="E36" s="8" t="s">
        <v>76</v>
      </c>
      <c r="F36" s="8" t="s">
        <v>71</v>
      </c>
      <c r="G36" s="9"/>
      <c r="H36" s="9"/>
      <c r="I36" s="9"/>
      <c r="J36" s="9">
        <v>153865</v>
      </c>
      <c r="K36" s="12">
        <f>工程投标报价表!$D$6</f>
        <v>0</v>
      </c>
      <c r="L36" s="13">
        <f t="shared" si="0"/>
        <v>153865</v>
      </c>
    </row>
    <row r="37" spans="1:12">
      <c r="A37" s="9"/>
      <c r="B37" s="9"/>
      <c r="C37" s="9"/>
      <c r="D37" s="9"/>
      <c r="E37" s="8" t="s">
        <v>77</v>
      </c>
      <c r="F37" s="8" t="s">
        <v>75</v>
      </c>
      <c r="G37" s="9"/>
      <c r="H37" s="9"/>
      <c r="I37" s="9"/>
      <c r="J37" s="9">
        <v>153868</v>
      </c>
      <c r="K37" s="12">
        <f>工程投标报价表!$D$6</f>
        <v>0</v>
      </c>
      <c r="L37" s="13">
        <f t="shared" si="0"/>
        <v>153868</v>
      </c>
    </row>
    <row r="38" spans="1:12">
      <c r="A38" s="9"/>
      <c r="B38" s="9"/>
      <c r="C38" s="9"/>
      <c r="D38" s="9"/>
      <c r="E38" s="8" t="s">
        <v>78</v>
      </c>
      <c r="F38" s="8" t="s">
        <v>79</v>
      </c>
      <c r="G38" s="8" t="s">
        <v>46</v>
      </c>
      <c r="H38" s="9">
        <v>71.25</v>
      </c>
      <c r="I38" s="9">
        <v>660.81</v>
      </c>
      <c r="J38" s="9">
        <v>47083</v>
      </c>
      <c r="K38" s="12">
        <f>工程投标报价表!$D$6</f>
        <v>0</v>
      </c>
      <c r="L38" s="13">
        <f t="shared" si="0"/>
        <v>47083</v>
      </c>
    </row>
    <row r="39" ht="24" spans="1:12">
      <c r="A39" s="9"/>
      <c r="B39" s="9"/>
      <c r="C39" s="9"/>
      <c r="D39" s="9"/>
      <c r="E39" s="8" t="s">
        <v>80</v>
      </c>
      <c r="F39" s="8" t="s">
        <v>81</v>
      </c>
      <c r="G39" s="8" t="s">
        <v>46</v>
      </c>
      <c r="H39" s="9">
        <v>235.13</v>
      </c>
      <c r="I39" s="9">
        <v>437.55</v>
      </c>
      <c r="J39" s="9">
        <v>102881</v>
      </c>
      <c r="K39" s="12">
        <f>工程投标报价表!$D$6</f>
        <v>0</v>
      </c>
      <c r="L39" s="13">
        <f t="shared" si="0"/>
        <v>102881</v>
      </c>
    </row>
    <row r="40" spans="1:12">
      <c r="A40" s="9"/>
      <c r="B40" s="9"/>
      <c r="C40" s="9"/>
      <c r="D40" s="9"/>
      <c r="E40" s="8" t="s">
        <v>82</v>
      </c>
      <c r="F40" s="8" t="s">
        <v>83</v>
      </c>
      <c r="G40" s="8" t="s">
        <v>46</v>
      </c>
      <c r="H40" s="9">
        <v>235.13</v>
      </c>
      <c r="I40" s="9">
        <v>16.59</v>
      </c>
      <c r="J40" s="9">
        <v>3901</v>
      </c>
      <c r="K40" s="12">
        <f>工程投标报价表!$D$6</f>
        <v>0</v>
      </c>
      <c r="L40" s="13">
        <f t="shared" si="0"/>
        <v>3901</v>
      </c>
    </row>
    <row r="41" spans="1:12">
      <c r="A41" s="9"/>
      <c r="B41" s="9">
        <v>10207</v>
      </c>
      <c r="C41" s="9"/>
      <c r="D41" s="9"/>
      <c r="E41" s="9"/>
      <c r="F41" s="8" t="s">
        <v>84</v>
      </c>
      <c r="G41" s="8" t="s">
        <v>23</v>
      </c>
      <c r="H41" s="9">
        <v>0.759</v>
      </c>
      <c r="I41" s="9">
        <v>1792789.2</v>
      </c>
      <c r="J41" s="9">
        <v>1360727</v>
      </c>
      <c r="K41" s="12">
        <f>工程投标报价表!$D$6</f>
        <v>0</v>
      </c>
      <c r="L41" s="13">
        <f t="shared" si="0"/>
        <v>1360727</v>
      </c>
    </row>
    <row r="42" ht="24" spans="1:12">
      <c r="A42" s="9"/>
      <c r="B42" s="9"/>
      <c r="C42" s="9">
        <v>1020701</v>
      </c>
      <c r="D42" s="9"/>
      <c r="E42" s="9"/>
      <c r="F42" s="8" t="s">
        <v>85</v>
      </c>
      <c r="G42" s="8" t="s">
        <v>23</v>
      </c>
      <c r="H42" s="9">
        <v>0.759</v>
      </c>
      <c r="I42" s="9">
        <v>1792789.2</v>
      </c>
      <c r="J42" s="9">
        <v>1360727</v>
      </c>
      <c r="K42" s="12">
        <f>工程投标报价表!$D$6</f>
        <v>0</v>
      </c>
      <c r="L42" s="13">
        <f t="shared" si="0"/>
        <v>1360727</v>
      </c>
    </row>
    <row r="43" ht="24" spans="1:12">
      <c r="A43" s="9"/>
      <c r="B43" s="9"/>
      <c r="C43" s="9"/>
      <c r="D43" s="9">
        <v>102070104</v>
      </c>
      <c r="E43" s="9"/>
      <c r="F43" s="8" t="s">
        <v>86</v>
      </c>
      <c r="G43" s="8" t="s">
        <v>72</v>
      </c>
      <c r="H43" s="8" t="s">
        <v>87</v>
      </c>
      <c r="I43" s="8" t="s">
        <v>88</v>
      </c>
      <c r="J43" s="9">
        <v>1360727</v>
      </c>
      <c r="K43" s="12">
        <f>工程投标报价表!$D$6</f>
        <v>0</v>
      </c>
      <c r="L43" s="14">
        <f>J43*(1-$K$5)</f>
        <v>1360727</v>
      </c>
    </row>
    <row r="44" spans="1:12">
      <c r="A44" s="9"/>
      <c r="B44" s="9"/>
      <c r="C44" s="9"/>
      <c r="D44" s="9"/>
      <c r="E44" s="9">
        <v>209</v>
      </c>
      <c r="F44" s="8" t="s">
        <v>86</v>
      </c>
      <c r="G44" s="9"/>
      <c r="H44" s="9"/>
      <c r="I44" s="9"/>
      <c r="J44" s="9">
        <v>1360727</v>
      </c>
      <c r="K44" s="12">
        <f>工程投标报价表!$D$6</f>
        <v>0</v>
      </c>
      <c r="L44" s="14">
        <f t="shared" ref="L44:L80" si="1">J44*(1-$K$5)</f>
        <v>1360727</v>
      </c>
    </row>
    <row r="45" spans="1:12">
      <c r="A45" s="9"/>
      <c r="B45" s="9"/>
      <c r="C45" s="9"/>
      <c r="D45" s="9"/>
      <c r="E45" s="8" t="s">
        <v>89</v>
      </c>
      <c r="F45" s="8" t="s">
        <v>90</v>
      </c>
      <c r="G45" s="9"/>
      <c r="H45" s="9"/>
      <c r="I45" s="9"/>
      <c r="J45" s="9">
        <v>1360727</v>
      </c>
      <c r="K45" s="12">
        <f>工程投标报价表!$D$6</f>
        <v>0</v>
      </c>
      <c r="L45" s="14">
        <f t="shared" si="1"/>
        <v>1360727</v>
      </c>
    </row>
    <row r="46" spans="1:12">
      <c r="A46" s="9"/>
      <c r="B46" s="9"/>
      <c r="C46" s="9"/>
      <c r="D46" s="9"/>
      <c r="E46" s="8" t="s">
        <v>91</v>
      </c>
      <c r="F46" s="8" t="s">
        <v>92</v>
      </c>
      <c r="G46" s="9"/>
      <c r="H46" s="9"/>
      <c r="I46" s="9"/>
      <c r="J46" s="9">
        <v>1360727</v>
      </c>
      <c r="K46" s="12">
        <f>工程投标报价表!$D$6</f>
        <v>0</v>
      </c>
      <c r="L46" s="14">
        <f t="shared" si="1"/>
        <v>1360727</v>
      </c>
    </row>
    <row r="47" ht="24" spans="1:12">
      <c r="A47" s="9"/>
      <c r="B47" s="9"/>
      <c r="C47" s="9"/>
      <c r="D47" s="9"/>
      <c r="E47" s="8" t="s">
        <v>93</v>
      </c>
      <c r="F47" s="8" t="s">
        <v>94</v>
      </c>
      <c r="G47" s="8" t="s">
        <v>46</v>
      </c>
      <c r="H47" s="9">
        <v>2065.84</v>
      </c>
      <c r="I47" s="9">
        <v>658.68</v>
      </c>
      <c r="J47" s="9">
        <v>1360727</v>
      </c>
      <c r="K47" s="12">
        <f>工程投标报价表!$D$6</f>
        <v>0</v>
      </c>
      <c r="L47" s="14">
        <f t="shared" si="1"/>
        <v>1360727</v>
      </c>
    </row>
    <row r="48" spans="1:12">
      <c r="A48" s="9">
        <v>103</v>
      </c>
      <c r="B48" s="9"/>
      <c r="C48" s="9"/>
      <c r="D48" s="9"/>
      <c r="E48" s="9"/>
      <c r="F48" s="8" t="s">
        <v>95</v>
      </c>
      <c r="G48" s="8" t="s">
        <v>23</v>
      </c>
      <c r="H48" s="9">
        <v>4.303</v>
      </c>
      <c r="I48" s="9">
        <v>592185.45</v>
      </c>
      <c r="J48" s="9">
        <v>2548174</v>
      </c>
      <c r="K48" s="12">
        <f>工程投标报价表!$D$6</f>
        <v>0</v>
      </c>
      <c r="L48" s="14">
        <f t="shared" si="1"/>
        <v>2548174</v>
      </c>
    </row>
    <row r="49" spans="1:12">
      <c r="A49" s="9"/>
      <c r="B49" s="9">
        <v>10302</v>
      </c>
      <c r="C49" s="9"/>
      <c r="D49" s="9"/>
      <c r="E49" s="9"/>
      <c r="F49" s="8" t="s">
        <v>96</v>
      </c>
      <c r="G49" s="8" t="s">
        <v>37</v>
      </c>
      <c r="H49" s="9">
        <v>14462.2</v>
      </c>
      <c r="I49" s="9">
        <v>164.57</v>
      </c>
      <c r="J49" s="9">
        <v>2380027</v>
      </c>
      <c r="K49" s="12">
        <f>工程投标报价表!$D$6</f>
        <v>0</v>
      </c>
      <c r="L49" s="14">
        <f t="shared" si="1"/>
        <v>2380027</v>
      </c>
    </row>
    <row r="50" spans="1:12">
      <c r="A50" s="9"/>
      <c r="B50" s="9"/>
      <c r="C50" s="9">
        <v>1030203</v>
      </c>
      <c r="D50" s="9"/>
      <c r="E50" s="9"/>
      <c r="F50" s="8" t="s">
        <v>97</v>
      </c>
      <c r="G50" s="8" t="s">
        <v>37</v>
      </c>
      <c r="H50" s="9">
        <v>15745.24</v>
      </c>
      <c r="I50" s="9">
        <v>62.76</v>
      </c>
      <c r="J50" s="9">
        <v>988185</v>
      </c>
      <c r="K50" s="12">
        <f>工程投标报价表!$D$6</f>
        <v>0</v>
      </c>
      <c r="L50" s="14">
        <f t="shared" si="1"/>
        <v>988185</v>
      </c>
    </row>
    <row r="51" ht="24" spans="1:12">
      <c r="A51" s="9"/>
      <c r="B51" s="9"/>
      <c r="C51" s="9"/>
      <c r="D51" s="9"/>
      <c r="E51" s="9">
        <v>304</v>
      </c>
      <c r="F51" s="8" t="s">
        <v>98</v>
      </c>
      <c r="G51" s="9"/>
      <c r="H51" s="9"/>
      <c r="I51" s="9"/>
      <c r="J51" s="9">
        <v>259617</v>
      </c>
      <c r="K51" s="12">
        <f>工程投标报价表!$D$6</f>
        <v>0</v>
      </c>
      <c r="L51" s="14">
        <f t="shared" si="1"/>
        <v>259617</v>
      </c>
    </row>
    <row r="52" ht="24" spans="1:12">
      <c r="A52" s="9"/>
      <c r="B52" s="9"/>
      <c r="C52" s="9"/>
      <c r="D52" s="9"/>
      <c r="E52" s="8" t="s">
        <v>99</v>
      </c>
      <c r="F52" s="8" t="s">
        <v>98</v>
      </c>
      <c r="G52" s="9"/>
      <c r="H52" s="9"/>
      <c r="I52" s="9"/>
      <c r="J52" s="9">
        <v>259617</v>
      </c>
      <c r="K52" s="12">
        <f>工程投标报价表!$D$6</f>
        <v>0</v>
      </c>
      <c r="L52" s="14">
        <f t="shared" si="1"/>
        <v>259617</v>
      </c>
    </row>
    <row r="53" ht="24" spans="1:12">
      <c r="A53" s="9"/>
      <c r="B53" s="9"/>
      <c r="C53" s="9"/>
      <c r="D53" s="9"/>
      <c r="E53" s="8" t="s">
        <v>100</v>
      </c>
      <c r="F53" s="8" t="s">
        <v>101</v>
      </c>
      <c r="G53" s="9"/>
      <c r="H53" s="9"/>
      <c r="I53" s="9"/>
      <c r="J53" s="9">
        <v>259617</v>
      </c>
      <c r="K53" s="12">
        <f>工程投标报价表!$D$6</f>
        <v>0</v>
      </c>
      <c r="L53" s="14">
        <f t="shared" si="1"/>
        <v>259617</v>
      </c>
    </row>
    <row r="54" spans="1:12">
      <c r="A54" s="9"/>
      <c r="B54" s="9"/>
      <c r="C54" s="9"/>
      <c r="D54" s="9"/>
      <c r="E54" s="8" t="s">
        <v>102</v>
      </c>
      <c r="F54" s="8" t="s">
        <v>103</v>
      </c>
      <c r="G54" s="8" t="s">
        <v>37</v>
      </c>
      <c r="H54" s="9">
        <v>5071.68</v>
      </c>
      <c r="I54" s="9">
        <v>42.62</v>
      </c>
      <c r="J54" s="9">
        <v>216155</v>
      </c>
      <c r="K54" s="12">
        <f>工程投标报价表!$D$6</f>
        <v>0</v>
      </c>
      <c r="L54" s="14">
        <f t="shared" si="1"/>
        <v>216155</v>
      </c>
    </row>
    <row r="55" spans="1:12">
      <c r="A55" s="9"/>
      <c r="B55" s="9"/>
      <c r="C55" s="9"/>
      <c r="D55" s="9"/>
      <c r="E55" s="8" t="s">
        <v>104</v>
      </c>
      <c r="F55" s="8" t="s">
        <v>105</v>
      </c>
      <c r="G55" s="8" t="s">
        <v>37</v>
      </c>
      <c r="H55" s="9">
        <v>840</v>
      </c>
      <c r="I55" s="9">
        <v>51.74</v>
      </c>
      <c r="J55" s="9">
        <v>43462</v>
      </c>
      <c r="K55" s="12">
        <f>工程投标报价表!$D$6</f>
        <v>0</v>
      </c>
      <c r="L55" s="14">
        <f t="shared" si="1"/>
        <v>43462</v>
      </c>
    </row>
    <row r="56" spans="1:12">
      <c r="A56" s="9"/>
      <c r="B56" s="9"/>
      <c r="C56" s="9"/>
      <c r="D56" s="9"/>
      <c r="E56" s="9">
        <v>307</v>
      </c>
      <c r="F56" s="8" t="s">
        <v>106</v>
      </c>
      <c r="G56" s="9"/>
      <c r="H56" s="9"/>
      <c r="I56" s="9"/>
      <c r="J56" s="9">
        <v>728568</v>
      </c>
      <c r="K56" s="12">
        <f>工程投标报价表!$D$6</f>
        <v>0</v>
      </c>
      <c r="L56" s="14">
        <f t="shared" si="1"/>
        <v>728568</v>
      </c>
    </row>
    <row r="57" spans="1:12">
      <c r="A57" s="9"/>
      <c r="B57" s="9"/>
      <c r="C57" s="9"/>
      <c r="D57" s="9"/>
      <c r="E57" s="8" t="s">
        <v>107</v>
      </c>
      <c r="F57" s="8" t="s">
        <v>108</v>
      </c>
      <c r="G57" s="9"/>
      <c r="H57" s="9"/>
      <c r="I57" s="9"/>
      <c r="J57" s="9">
        <v>728568</v>
      </c>
      <c r="K57" s="12">
        <f>工程投标报价表!$D$6</f>
        <v>0</v>
      </c>
      <c r="L57" s="14">
        <f t="shared" si="1"/>
        <v>728568</v>
      </c>
    </row>
    <row r="58" ht="24" spans="1:12">
      <c r="A58" s="9"/>
      <c r="B58" s="9"/>
      <c r="C58" s="9"/>
      <c r="D58" s="9"/>
      <c r="E58" s="8" t="s">
        <v>109</v>
      </c>
      <c r="F58" s="8" t="s">
        <v>110</v>
      </c>
      <c r="G58" s="8" t="s">
        <v>37</v>
      </c>
      <c r="H58" s="9">
        <v>9833.56</v>
      </c>
      <c r="I58" s="9">
        <v>74.09</v>
      </c>
      <c r="J58" s="9">
        <v>728568</v>
      </c>
      <c r="K58" s="12">
        <f>工程投标报价表!$D$6</f>
        <v>0</v>
      </c>
      <c r="L58" s="14">
        <f t="shared" si="1"/>
        <v>728568</v>
      </c>
    </row>
    <row r="59" spans="1:12">
      <c r="A59" s="9"/>
      <c r="B59" s="9"/>
      <c r="C59" s="9">
        <v>1030204</v>
      </c>
      <c r="D59" s="9"/>
      <c r="E59" s="9"/>
      <c r="F59" s="8" t="s">
        <v>111</v>
      </c>
      <c r="G59" s="8" t="s">
        <v>37</v>
      </c>
      <c r="H59" s="9">
        <v>14462.2</v>
      </c>
      <c r="I59" s="9">
        <v>96.24</v>
      </c>
      <c r="J59" s="9">
        <v>1391842</v>
      </c>
      <c r="K59" s="12">
        <f>工程投标报价表!$D$6</f>
        <v>0</v>
      </c>
      <c r="L59" s="14">
        <f t="shared" si="1"/>
        <v>1391842</v>
      </c>
    </row>
    <row r="60" spans="1:12">
      <c r="A60" s="9"/>
      <c r="B60" s="9"/>
      <c r="C60" s="9"/>
      <c r="D60" s="9"/>
      <c r="E60" s="8" t="s">
        <v>112</v>
      </c>
      <c r="F60" s="8" t="s">
        <v>113</v>
      </c>
      <c r="G60" s="9"/>
      <c r="H60" s="9"/>
      <c r="I60" s="9"/>
      <c r="J60" s="9">
        <v>1391842</v>
      </c>
      <c r="K60" s="12">
        <f>工程投标报价表!$D$6</f>
        <v>0</v>
      </c>
      <c r="L60" s="14">
        <f t="shared" si="1"/>
        <v>1391842</v>
      </c>
    </row>
    <row r="61" spans="1:12">
      <c r="A61" s="9"/>
      <c r="B61" s="9"/>
      <c r="C61" s="9"/>
      <c r="D61" s="9"/>
      <c r="E61" s="8" t="s">
        <v>114</v>
      </c>
      <c r="F61" s="8" t="s">
        <v>115</v>
      </c>
      <c r="G61" s="8" t="s">
        <v>37</v>
      </c>
      <c r="H61" s="9">
        <v>14462.2</v>
      </c>
      <c r="I61" s="9">
        <v>96.24</v>
      </c>
      <c r="J61" s="9">
        <v>1391842</v>
      </c>
      <c r="K61" s="12">
        <f>工程投标报价表!$D$6</f>
        <v>0</v>
      </c>
      <c r="L61" s="14">
        <f t="shared" si="1"/>
        <v>1391842</v>
      </c>
    </row>
    <row r="62" ht="24" spans="1:12">
      <c r="A62" s="9"/>
      <c r="B62" s="9">
        <v>10304</v>
      </c>
      <c r="C62" s="9"/>
      <c r="D62" s="9"/>
      <c r="E62" s="9"/>
      <c r="F62" s="8" t="s">
        <v>116</v>
      </c>
      <c r="G62" s="8" t="s">
        <v>23</v>
      </c>
      <c r="H62" s="9">
        <v>4.303</v>
      </c>
      <c r="I62" s="9">
        <v>16121.08</v>
      </c>
      <c r="J62" s="9">
        <v>69369</v>
      </c>
      <c r="K62" s="12">
        <f>工程投标报价表!$D$6</f>
        <v>0</v>
      </c>
      <c r="L62" s="14">
        <f t="shared" si="1"/>
        <v>69369</v>
      </c>
    </row>
    <row r="63" spans="1:12">
      <c r="A63" s="9"/>
      <c r="B63" s="9"/>
      <c r="C63" s="9">
        <v>1030401</v>
      </c>
      <c r="D63" s="9"/>
      <c r="E63" s="9"/>
      <c r="F63" s="8" t="s">
        <v>117</v>
      </c>
      <c r="G63" s="8" t="s">
        <v>46</v>
      </c>
      <c r="H63" s="9">
        <v>2271</v>
      </c>
      <c r="I63" s="9">
        <v>11.26</v>
      </c>
      <c r="J63" s="9">
        <v>2557</v>
      </c>
      <c r="K63" s="12">
        <f>工程投标报价表!$D$6</f>
        <v>0</v>
      </c>
      <c r="L63" s="14">
        <f t="shared" si="1"/>
        <v>2557</v>
      </c>
    </row>
    <row r="64" ht="24" spans="1:12">
      <c r="A64" s="9"/>
      <c r="B64" s="9"/>
      <c r="C64" s="9"/>
      <c r="D64" s="9"/>
      <c r="E64" s="8" t="s">
        <v>118</v>
      </c>
      <c r="F64" s="8" t="s">
        <v>119</v>
      </c>
      <c r="G64" s="8" t="s">
        <v>46</v>
      </c>
      <c r="H64" s="9">
        <v>2271</v>
      </c>
      <c r="I64" s="9">
        <v>11.26</v>
      </c>
      <c r="J64" s="9">
        <v>2557</v>
      </c>
      <c r="K64" s="12">
        <f>工程投标报价表!$D$6</f>
        <v>0</v>
      </c>
      <c r="L64" s="14">
        <f t="shared" si="1"/>
        <v>2557</v>
      </c>
    </row>
    <row r="65" spans="1:12">
      <c r="A65" s="9"/>
      <c r="B65" s="9"/>
      <c r="C65" s="9">
        <v>1030402</v>
      </c>
      <c r="D65" s="9"/>
      <c r="E65" s="9"/>
      <c r="F65" s="8" t="s">
        <v>120</v>
      </c>
      <c r="G65" s="8" t="s">
        <v>23</v>
      </c>
      <c r="H65" s="9">
        <v>4.303</v>
      </c>
      <c r="I65" s="9">
        <v>10178.48</v>
      </c>
      <c r="J65" s="9">
        <v>43798</v>
      </c>
      <c r="K65" s="12">
        <f>工程投标报价表!$D$6</f>
        <v>0</v>
      </c>
      <c r="L65" s="14">
        <f t="shared" si="1"/>
        <v>43798</v>
      </c>
    </row>
    <row r="66" spans="1:12">
      <c r="A66" s="9"/>
      <c r="B66" s="9"/>
      <c r="C66" s="9"/>
      <c r="D66" s="9"/>
      <c r="E66" s="8" t="s">
        <v>121</v>
      </c>
      <c r="F66" s="8" t="s">
        <v>122</v>
      </c>
      <c r="G66" s="8" t="s">
        <v>46</v>
      </c>
      <c r="H66" s="9">
        <v>947.6</v>
      </c>
      <c r="I66" s="9">
        <v>46.22</v>
      </c>
      <c r="J66" s="9">
        <v>43798</v>
      </c>
      <c r="K66" s="12">
        <f>工程投标报价表!$D$6</f>
        <v>0</v>
      </c>
      <c r="L66" s="14">
        <f t="shared" si="1"/>
        <v>43798</v>
      </c>
    </row>
    <row r="67" spans="1:12">
      <c r="A67" s="9"/>
      <c r="B67" s="9">
        <v>10306</v>
      </c>
      <c r="C67" s="9"/>
      <c r="D67" s="9"/>
      <c r="E67" s="9"/>
      <c r="F67" s="8" t="s">
        <v>123</v>
      </c>
      <c r="G67" s="8" t="s">
        <v>23</v>
      </c>
      <c r="H67" s="9">
        <v>4.303</v>
      </c>
      <c r="I67" s="9">
        <v>22955.61</v>
      </c>
      <c r="J67" s="9">
        <v>98778</v>
      </c>
      <c r="K67" s="12">
        <f>工程投标报价表!$D$6</f>
        <v>0</v>
      </c>
      <c r="L67" s="14">
        <f t="shared" si="1"/>
        <v>98778</v>
      </c>
    </row>
    <row r="68" spans="1:12">
      <c r="A68" s="9"/>
      <c r="B68" s="9"/>
      <c r="C68" s="9">
        <v>1030601</v>
      </c>
      <c r="D68" s="9"/>
      <c r="E68" s="9"/>
      <c r="F68" s="8" t="s">
        <v>124</v>
      </c>
      <c r="G68" s="8" t="s">
        <v>23</v>
      </c>
      <c r="H68" s="9">
        <v>4.303</v>
      </c>
      <c r="I68" s="9">
        <v>22955.61</v>
      </c>
      <c r="J68" s="9">
        <v>98778</v>
      </c>
      <c r="K68" s="12">
        <f>工程投标报价表!$D$6</f>
        <v>0</v>
      </c>
      <c r="L68" s="14">
        <f t="shared" si="1"/>
        <v>98778</v>
      </c>
    </row>
    <row r="69" spans="1:12">
      <c r="A69" s="9"/>
      <c r="B69" s="9"/>
      <c r="C69" s="9"/>
      <c r="D69" s="9"/>
      <c r="E69" s="8" t="s">
        <v>125</v>
      </c>
      <c r="F69" s="8" t="s">
        <v>126</v>
      </c>
      <c r="G69" s="9"/>
      <c r="H69" s="9"/>
      <c r="I69" s="9"/>
      <c r="J69" s="9">
        <v>73903</v>
      </c>
      <c r="K69" s="12">
        <f>工程投标报价表!$D$6</f>
        <v>0</v>
      </c>
      <c r="L69" s="14">
        <f t="shared" si="1"/>
        <v>73903</v>
      </c>
    </row>
    <row r="70" ht="24" spans="1:12">
      <c r="A70" s="9"/>
      <c r="B70" s="9"/>
      <c r="C70" s="9"/>
      <c r="D70" s="9"/>
      <c r="E70" s="8" t="s">
        <v>127</v>
      </c>
      <c r="F70" s="8" t="s">
        <v>128</v>
      </c>
      <c r="G70" s="8" t="s">
        <v>129</v>
      </c>
      <c r="H70" s="9">
        <v>2612</v>
      </c>
      <c r="I70" s="9">
        <v>23</v>
      </c>
      <c r="J70" s="9">
        <v>60076</v>
      </c>
      <c r="K70" s="12">
        <f>工程投标报价表!$D$6</f>
        <v>0</v>
      </c>
      <c r="L70" s="14">
        <f t="shared" si="1"/>
        <v>60076</v>
      </c>
    </row>
    <row r="71" spans="1:12">
      <c r="A71" s="9"/>
      <c r="B71" s="9"/>
      <c r="C71" s="9"/>
      <c r="D71" s="9"/>
      <c r="E71" s="8" t="s">
        <v>130</v>
      </c>
      <c r="F71" s="8" t="s">
        <v>131</v>
      </c>
      <c r="G71" s="8" t="s">
        <v>132</v>
      </c>
      <c r="H71" s="9">
        <v>2212.364</v>
      </c>
      <c r="I71" s="9">
        <v>6.25</v>
      </c>
      <c r="J71" s="9">
        <v>13827</v>
      </c>
      <c r="K71" s="12">
        <f>工程投标报价表!$D$6</f>
        <v>0</v>
      </c>
      <c r="L71" s="14">
        <f t="shared" si="1"/>
        <v>13827</v>
      </c>
    </row>
    <row r="72" ht="24" spans="1:12">
      <c r="A72" s="9"/>
      <c r="B72" s="9"/>
      <c r="C72" s="9"/>
      <c r="D72" s="9"/>
      <c r="E72" s="8" t="s">
        <v>133</v>
      </c>
      <c r="F72" s="8" t="s">
        <v>134</v>
      </c>
      <c r="G72" s="9"/>
      <c r="H72" s="9"/>
      <c r="I72" s="9"/>
      <c r="J72" s="9">
        <v>7004</v>
      </c>
      <c r="K72" s="12">
        <f>工程投标报价表!$D$6</f>
        <v>0</v>
      </c>
      <c r="L72" s="14">
        <f t="shared" si="1"/>
        <v>7004</v>
      </c>
    </row>
    <row r="73" ht="24" spans="1:12">
      <c r="A73" s="9"/>
      <c r="B73" s="9"/>
      <c r="C73" s="9"/>
      <c r="D73" s="9"/>
      <c r="E73" s="8" t="s">
        <v>135</v>
      </c>
      <c r="F73" s="8" t="s">
        <v>136</v>
      </c>
      <c r="G73" s="8" t="s">
        <v>132</v>
      </c>
      <c r="H73" s="9">
        <v>1120.581</v>
      </c>
      <c r="I73" s="9">
        <v>6.25</v>
      </c>
      <c r="J73" s="9">
        <v>7004</v>
      </c>
      <c r="K73" s="12">
        <f>工程投标报价表!$D$6</f>
        <v>0</v>
      </c>
      <c r="L73" s="14">
        <f t="shared" si="1"/>
        <v>7004</v>
      </c>
    </row>
    <row r="74" ht="24" spans="1:12">
      <c r="A74" s="9"/>
      <c r="B74" s="9"/>
      <c r="C74" s="9"/>
      <c r="D74" s="9"/>
      <c r="E74" s="8" t="s">
        <v>137</v>
      </c>
      <c r="F74" s="8" t="s">
        <v>138</v>
      </c>
      <c r="G74" s="8" t="s">
        <v>37</v>
      </c>
      <c r="H74" s="9">
        <v>1422.84</v>
      </c>
      <c r="I74" s="9">
        <v>12.56</v>
      </c>
      <c r="J74" s="9">
        <v>17871</v>
      </c>
      <c r="K74" s="12">
        <f>工程投标报价表!$D$6</f>
        <v>0</v>
      </c>
      <c r="L74" s="14">
        <f t="shared" si="1"/>
        <v>17871</v>
      </c>
    </row>
    <row r="75" spans="1:12">
      <c r="A75" s="9">
        <v>106</v>
      </c>
      <c r="B75" s="9"/>
      <c r="C75" s="9"/>
      <c r="D75" s="9"/>
      <c r="E75" s="9"/>
      <c r="F75" s="8" t="s">
        <v>139</v>
      </c>
      <c r="G75" s="8" t="s">
        <v>140</v>
      </c>
      <c r="H75" s="9">
        <v>3</v>
      </c>
      <c r="I75" s="9">
        <v>31511.67</v>
      </c>
      <c r="J75" s="9">
        <v>94535</v>
      </c>
      <c r="K75" s="12">
        <f>工程投标报价表!$D$6</f>
        <v>0</v>
      </c>
      <c r="L75" s="14">
        <f t="shared" si="1"/>
        <v>94535</v>
      </c>
    </row>
    <row r="76" spans="1:12">
      <c r="A76" s="9"/>
      <c r="B76" s="9">
        <v>10601</v>
      </c>
      <c r="C76" s="9"/>
      <c r="D76" s="9"/>
      <c r="E76" s="9"/>
      <c r="F76" s="8" t="s">
        <v>141</v>
      </c>
      <c r="G76" s="8" t="s">
        <v>140</v>
      </c>
      <c r="H76" s="9">
        <v>3</v>
      </c>
      <c r="I76" s="9">
        <v>31511.67</v>
      </c>
      <c r="J76" s="9">
        <v>94535</v>
      </c>
      <c r="K76" s="12">
        <f>工程投标报价表!$D$6</f>
        <v>0</v>
      </c>
      <c r="L76" s="14">
        <f t="shared" si="1"/>
        <v>94535</v>
      </c>
    </row>
    <row r="77" ht="24" spans="1:12">
      <c r="A77" s="9"/>
      <c r="B77" s="9"/>
      <c r="C77" s="9">
        <v>1060101</v>
      </c>
      <c r="D77" s="9"/>
      <c r="E77" s="9"/>
      <c r="F77" s="8" t="s">
        <v>142</v>
      </c>
      <c r="G77" s="8" t="s">
        <v>140</v>
      </c>
      <c r="H77" s="9">
        <v>3</v>
      </c>
      <c r="I77" s="9">
        <v>31511.67</v>
      </c>
      <c r="J77" s="9">
        <v>94535</v>
      </c>
      <c r="K77" s="12">
        <f>工程投标报价表!$D$6</f>
        <v>0</v>
      </c>
      <c r="L77" s="14">
        <f t="shared" si="1"/>
        <v>94535</v>
      </c>
    </row>
    <row r="78" spans="1:12">
      <c r="A78" s="9"/>
      <c r="B78" s="9"/>
      <c r="C78" s="9"/>
      <c r="D78" s="9">
        <v>106010104</v>
      </c>
      <c r="E78" s="9"/>
      <c r="F78" s="8" t="s">
        <v>141</v>
      </c>
      <c r="G78" s="8" t="s">
        <v>140</v>
      </c>
      <c r="H78" s="9">
        <v>3</v>
      </c>
      <c r="I78" s="9">
        <v>31511.67</v>
      </c>
      <c r="J78" s="9">
        <v>94535</v>
      </c>
      <c r="K78" s="12">
        <f>工程投标报价表!$D$6</f>
        <v>0</v>
      </c>
      <c r="L78" s="14">
        <f t="shared" si="1"/>
        <v>94535</v>
      </c>
    </row>
    <row r="79" spans="1:12">
      <c r="A79" s="9"/>
      <c r="B79" s="9"/>
      <c r="C79" s="9"/>
      <c r="D79" s="9"/>
      <c r="E79" s="8" t="s">
        <v>66</v>
      </c>
      <c r="F79" s="8" t="s">
        <v>67</v>
      </c>
      <c r="G79" s="9"/>
      <c r="H79" s="9"/>
      <c r="I79" s="9"/>
      <c r="J79" s="9">
        <v>4719</v>
      </c>
      <c r="K79" s="12">
        <f>工程投标报价表!$D$6</f>
        <v>0</v>
      </c>
      <c r="L79" s="14">
        <f t="shared" si="1"/>
        <v>4719</v>
      </c>
    </row>
    <row r="80" ht="24" spans="1:12">
      <c r="A80" s="9"/>
      <c r="B80" s="9"/>
      <c r="C80" s="9"/>
      <c r="D80" s="9"/>
      <c r="E80" s="8" t="s">
        <v>68</v>
      </c>
      <c r="F80" s="8" t="s">
        <v>143</v>
      </c>
      <c r="G80" s="8" t="s">
        <v>46</v>
      </c>
      <c r="H80" s="9">
        <v>940</v>
      </c>
      <c r="I80" s="9">
        <v>5.02</v>
      </c>
      <c r="J80" s="9">
        <v>4719</v>
      </c>
      <c r="K80" s="12">
        <f>工程投标报价表!$D$6</f>
        <v>0</v>
      </c>
      <c r="L80" s="14">
        <f t="shared" si="1"/>
        <v>4719</v>
      </c>
    </row>
    <row r="81" ht="24" spans="1:12">
      <c r="A81" s="15"/>
      <c r="B81" s="15"/>
      <c r="C81" s="15"/>
      <c r="D81" s="15"/>
      <c r="E81" s="15">
        <v>304</v>
      </c>
      <c r="F81" s="8" t="s">
        <v>98</v>
      </c>
      <c r="G81" s="15"/>
      <c r="H81" s="15"/>
      <c r="I81" s="15"/>
      <c r="J81" s="15">
        <v>29836</v>
      </c>
      <c r="K81" s="12">
        <f>工程投标报价表!$D$6</f>
        <v>0</v>
      </c>
      <c r="L81" s="13">
        <f>J81*(1-$K$5)</f>
        <v>29836</v>
      </c>
    </row>
    <row r="82" ht="24" spans="1:12">
      <c r="A82" s="15"/>
      <c r="B82" s="15"/>
      <c r="C82" s="15"/>
      <c r="D82" s="15"/>
      <c r="E82" s="8" t="s">
        <v>99</v>
      </c>
      <c r="F82" s="8" t="s">
        <v>98</v>
      </c>
      <c r="G82" s="15"/>
      <c r="H82" s="15"/>
      <c r="I82" s="15"/>
      <c r="J82" s="15">
        <v>29836</v>
      </c>
      <c r="K82" s="12">
        <f>工程投标报价表!$D$6</f>
        <v>0</v>
      </c>
      <c r="L82" s="13">
        <f t="shared" ref="L82:L117" si="2">J82*(1-$K$5)</f>
        <v>29836</v>
      </c>
    </row>
    <row r="83" ht="24" spans="1:12">
      <c r="A83" s="15"/>
      <c r="B83" s="15"/>
      <c r="C83" s="15"/>
      <c r="D83" s="15"/>
      <c r="E83" s="8" t="s">
        <v>100</v>
      </c>
      <c r="F83" s="8" t="s">
        <v>101</v>
      </c>
      <c r="G83" s="15"/>
      <c r="H83" s="15"/>
      <c r="I83" s="15"/>
      <c r="J83" s="15">
        <v>29836</v>
      </c>
      <c r="K83" s="12">
        <f>工程投标报价表!$D$6</f>
        <v>0</v>
      </c>
      <c r="L83" s="13">
        <f t="shared" si="2"/>
        <v>29836</v>
      </c>
    </row>
    <row r="84" ht="24" spans="1:12">
      <c r="A84" s="15"/>
      <c r="B84" s="15"/>
      <c r="C84" s="15"/>
      <c r="D84" s="15"/>
      <c r="E84" s="8" t="s">
        <v>102</v>
      </c>
      <c r="F84" s="8" t="s">
        <v>103</v>
      </c>
      <c r="G84" s="8" t="s">
        <v>37</v>
      </c>
      <c r="H84" s="15">
        <v>700.2</v>
      </c>
      <c r="I84" s="15">
        <v>42.61</v>
      </c>
      <c r="J84" s="15">
        <v>29836</v>
      </c>
      <c r="K84" s="12">
        <f>工程投标报价表!$D$6</f>
        <v>0</v>
      </c>
      <c r="L84" s="13">
        <f t="shared" si="2"/>
        <v>29836</v>
      </c>
    </row>
    <row r="85" ht="24" spans="1:12">
      <c r="A85" s="15"/>
      <c r="B85" s="15"/>
      <c r="C85" s="15"/>
      <c r="D85" s="15"/>
      <c r="E85" s="8" t="s">
        <v>112</v>
      </c>
      <c r="F85" s="8" t="s">
        <v>113</v>
      </c>
      <c r="G85" s="15"/>
      <c r="H85" s="15"/>
      <c r="I85" s="15"/>
      <c r="J85" s="15">
        <v>59856</v>
      </c>
      <c r="K85" s="12">
        <f>工程投标报价表!$D$6</f>
        <v>0</v>
      </c>
      <c r="L85" s="13">
        <f t="shared" si="2"/>
        <v>59856</v>
      </c>
    </row>
    <row r="86" ht="24" spans="1:12">
      <c r="A86" s="15"/>
      <c r="B86" s="15"/>
      <c r="C86" s="15"/>
      <c r="D86" s="15"/>
      <c r="E86" s="8" t="s">
        <v>114</v>
      </c>
      <c r="F86" s="8" t="s">
        <v>115</v>
      </c>
      <c r="G86" s="8" t="s">
        <v>37</v>
      </c>
      <c r="H86" s="15">
        <v>622.2</v>
      </c>
      <c r="I86" s="15">
        <v>96.2</v>
      </c>
      <c r="J86" s="15">
        <v>59856</v>
      </c>
      <c r="K86" s="12">
        <f>工程投标报价表!$D$6</f>
        <v>0</v>
      </c>
      <c r="L86" s="13">
        <f t="shared" si="2"/>
        <v>59856</v>
      </c>
    </row>
    <row r="87" spans="1:12">
      <c r="A87" s="15">
        <v>107</v>
      </c>
      <c r="B87" s="15"/>
      <c r="C87" s="15"/>
      <c r="D87" s="15"/>
      <c r="E87" s="15"/>
      <c r="F87" s="8" t="s">
        <v>144</v>
      </c>
      <c r="G87" s="8" t="s">
        <v>21</v>
      </c>
      <c r="H87" s="15">
        <v>4.303</v>
      </c>
      <c r="I87" s="15">
        <v>89560.77</v>
      </c>
      <c r="J87" s="15">
        <v>385380</v>
      </c>
      <c r="K87" s="12">
        <f>工程投标报价表!$D$6</f>
        <v>0</v>
      </c>
      <c r="L87" s="13">
        <f t="shared" si="2"/>
        <v>385380</v>
      </c>
    </row>
    <row r="88" spans="1:12">
      <c r="A88" s="15"/>
      <c r="B88" s="15">
        <v>10701</v>
      </c>
      <c r="C88" s="15"/>
      <c r="D88" s="15"/>
      <c r="E88" s="15"/>
      <c r="F88" s="8" t="s">
        <v>145</v>
      </c>
      <c r="G88" s="8" t="s">
        <v>21</v>
      </c>
      <c r="H88" s="15">
        <v>4.303</v>
      </c>
      <c r="I88" s="15">
        <v>89560.77</v>
      </c>
      <c r="J88" s="15">
        <v>385380</v>
      </c>
      <c r="K88" s="12">
        <f>工程投标报价表!$D$6</f>
        <v>0</v>
      </c>
      <c r="L88" s="13">
        <f t="shared" si="2"/>
        <v>385380</v>
      </c>
    </row>
    <row r="89" spans="1:12">
      <c r="A89" s="15"/>
      <c r="B89" s="15"/>
      <c r="C89" s="15">
        <v>1070101</v>
      </c>
      <c r="D89" s="15"/>
      <c r="E89" s="15"/>
      <c r="F89" s="8" t="s">
        <v>146</v>
      </c>
      <c r="G89" s="8" t="s">
        <v>23</v>
      </c>
      <c r="H89" s="15">
        <v>4.303</v>
      </c>
      <c r="I89" s="15">
        <v>89560.77</v>
      </c>
      <c r="J89" s="15">
        <v>385380</v>
      </c>
      <c r="K89" s="12">
        <f>工程投标报价表!$D$6</f>
        <v>0</v>
      </c>
      <c r="L89" s="13">
        <f t="shared" si="2"/>
        <v>385380</v>
      </c>
    </row>
    <row r="90" spans="1:12">
      <c r="A90" s="15"/>
      <c r="B90" s="15"/>
      <c r="C90" s="15"/>
      <c r="D90" s="15">
        <v>107010101</v>
      </c>
      <c r="E90" s="15"/>
      <c r="F90" s="8" t="s">
        <v>147</v>
      </c>
      <c r="G90" s="8" t="s">
        <v>55</v>
      </c>
      <c r="H90" s="15">
        <v>1468</v>
      </c>
      <c r="I90" s="15">
        <v>148.76</v>
      </c>
      <c r="J90" s="15">
        <v>218384</v>
      </c>
      <c r="K90" s="12">
        <f>工程投标报价表!$D$6</f>
        <v>0</v>
      </c>
      <c r="L90" s="13">
        <f t="shared" si="2"/>
        <v>218384</v>
      </c>
    </row>
    <row r="91" spans="1:12">
      <c r="A91" s="15"/>
      <c r="B91" s="15"/>
      <c r="C91" s="15"/>
      <c r="D91" s="15">
        <v>10701010101</v>
      </c>
      <c r="E91" s="15"/>
      <c r="F91" s="8" t="s">
        <v>148</v>
      </c>
      <c r="G91" s="8" t="s">
        <v>55</v>
      </c>
      <c r="H91" s="15">
        <v>1468</v>
      </c>
      <c r="I91" s="15">
        <v>148.76</v>
      </c>
      <c r="J91" s="15">
        <v>218384</v>
      </c>
      <c r="K91" s="12">
        <f>工程投标报价表!$D$6</f>
        <v>0</v>
      </c>
      <c r="L91" s="13">
        <f t="shared" si="2"/>
        <v>218384</v>
      </c>
    </row>
    <row r="92" spans="1:12">
      <c r="A92" s="15"/>
      <c r="B92" s="15"/>
      <c r="C92" s="15"/>
      <c r="D92" s="15"/>
      <c r="E92" s="8" t="s">
        <v>149</v>
      </c>
      <c r="F92" s="8" t="s">
        <v>150</v>
      </c>
      <c r="G92" s="15"/>
      <c r="H92" s="15"/>
      <c r="I92" s="15"/>
      <c r="J92" s="15">
        <v>217903</v>
      </c>
      <c r="K92" s="12">
        <f>工程投标报价表!$D$6</f>
        <v>0</v>
      </c>
      <c r="L92" s="13">
        <f t="shared" si="2"/>
        <v>217903</v>
      </c>
    </row>
    <row r="93" spans="1:12">
      <c r="A93" s="15"/>
      <c r="B93" s="15"/>
      <c r="C93" s="15"/>
      <c r="D93" s="15"/>
      <c r="E93" s="8" t="s">
        <v>151</v>
      </c>
      <c r="F93" s="8" t="s">
        <v>152</v>
      </c>
      <c r="G93" s="15"/>
      <c r="H93" s="15"/>
      <c r="I93" s="15"/>
      <c r="J93" s="15">
        <v>217903</v>
      </c>
      <c r="K93" s="12">
        <f>工程投标报价表!$D$6</f>
        <v>0</v>
      </c>
      <c r="L93" s="13">
        <f t="shared" si="2"/>
        <v>217903</v>
      </c>
    </row>
    <row r="94" spans="1:12">
      <c r="A94" s="15"/>
      <c r="B94" s="15"/>
      <c r="C94" s="15"/>
      <c r="D94" s="15"/>
      <c r="E94" s="8" t="s">
        <v>153</v>
      </c>
      <c r="F94" s="8" t="s">
        <v>154</v>
      </c>
      <c r="G94" s="15"/>
      <c r="H94" s="15"/>
      <c r="I94" s="15"/>
      <c r="J94" s="15">
        <v>178139</v>
      </c>
      <c r="K94" s="12">
        <f>工程投标报价表!$D$6</f>
        <v>0</v>
      </c>
      <c r="L94" s="13">
        <f t="shared" si="2"/>
        <v>178139</v>
      </c>
    </row>
    <row r="95" spans="1:12">
      <c r="A95" s="15"/>
      <c r="B95" s="15"/>
      <c r="C95" s="15"/>
      <c r="D95" s="15"/>
      <c r="E95" s="8" t="s">
        <v>155</v>
      </c>
      <c r="F95" s="8" t="s">
        <v>156</v>
      </c>
      <c r="G95" s="8" t="s">
        <v>55</v>
      </c>
      <c r="H95" s="15">
        <v>1136</v>
      </c>
      <c r="I95" s="15">
        <v>131</v>
      </c>
      <c r="J95" s="15">
        <v>148816</v>
      </c>
      <c r="K95" s="12">
        <f>工程投标报价表!$D$6</f>
        <v>0</v>
      </c>
      <c r="L95" s="13">
        <f t="shared" si="2"/>
        <v>148816</v>
      </c>
    </row>
    <row r="96" ht="24" spans="1:12">
      <c r="A96" s="15"/>
      <c r="B96" s="15"/>
      <c r="C96" s="15"/>
      <c r="D96" s="15"/>
      <c r="E96" s="8" t="s">
        <v>157</v>
      </c>
      <c r="F96" s="8" t="s">
        <v>158</v>
      </c>
      <c r="G96" s="8" t="s">
        <v>55</v>
      </c>
      <c r="H96" s="15">
        <v>70</v>
      </c>
      <c r="I96" s="15">
        <v>365.6</v>
      </c>
      <c r="J96" s="15">
        <v>25592</v>
      </c>
      <c r="K96" s="12">
        <f>工程投标报价表!$D$6</f>
        <v>0</v>
      </c>
      <c r="L96" s="13">
        <f t="shared" si="2"/>
        <v>25592</v>
      </c>
    </row>
    <row r="97" ht="24" spans="1:12">
      <c r="A97" s="15"/>
      <c r="B97" s="15"/>
      <c r="C97" s="15"/>
      <c r="D97" s="15"/>
      <c r="E97" s="8" t="s">
        <v>159</v>
      </c>
      <c r="F97" s="8" t="s">
        <v>160</v>
      </c>
      <c r="G97" s="8" t="s">
        <v>55</v>
      </c>
      <c r="H97" s="15">
        <v>20</v>
      </c>
      <c r="I97" s="15">
        <v>186.55</v>
      </c>
      <c r="J97" s="15">
        <v>3731</v>
      </c>
      <c r="K97" s="12">
        <f>工程投标报价表!$D$6</f>
        <v>0</v>
      </c>
      <c r="L97" s="13">
        <f t="shared" si="2"/>
        <v>3731</v>
      </c>
    </row>
    <row r="98" spans="1:12">
      <c r="A98" s="15"/>
      <c r="B98" s="15"/>
      <c r="C98" s="15"/>
      <c r="D98" s="15"/>
      <c r="E98" s="8" t="s">
        <v>161</v>
      </c>
      <c r="F98" s="8" t="s">
        <v>162</v>
      </c>
      <c r="G98" s="15"/>
      <c r="H98" s="15"/>
      <c r="I98" s="15"/>
      <c r="J98" s="15">
        <v>39764</v>
      </c>
      <c r="K98" s="12">
        <f>工程投标报价表!$D$6</f>
        <v>0</v>
      </c>
      <c r="L98" s="13">
        <f t="shared" si="2"/>
        <v>39764</v>
      </c>
    </row>
    <row r="99" spans="1:12">
      <c r="A99" s="15"/>
      <c r="B99" s="15"/>
      <c r="C99" s="15"/>
      <c r="D99" s="15"/>
      <c r="E99" s="8" t="s">
        <v>163</v>
      </c>
      <c r="F99" s="8" t="s">
        <v>156</v>
      </c>
      <c r="G99" s="8" t="s">
        <v>164</v>
      </c>
      <c r="H99" s="15">
        <v>224</v>
      </c>
      <c r="I99" s="15">
        <v>149.71</v>
      </c>
      <c r="J99" s="15">
        <v>33535</v>
      </c>
      <c r="K99" s="12">
        <f>工程投标报价表!$D$6</f>
        <v>0</v>
      </c>
      <c r="L99" s="13">
        <f t="shared" si="2"/>
        <v>33535</v>
      </c>
    </row>
    <row r="100" ht="24" spans="1:12">
      <c r="A100" s="15"/>
      <c r="B100" s="15"/>
      <c r="C100" s="15"/>
      <c r="D100" s="15"/>
      <c r="E100" s="8" t="s">
        <v>165</v>
      </c>
      <c r="F100" s="8" t="s">
        <v>158</v>
      </c>
      <c r="G100" s="8" t="s">
        <v>55</v>
      </c>
      <c r="H100" s="15">
        <v>14</v>
      </c>
      <c r="I100" s="15">
        <v>380.93</v>
      </c>
      <c r="J100" s="15">
        <v>5333</v>
      </c>
      <c r="K100" s="12">
        <f>工程投标报价表!$D$6</f>
        <v>0</v>
      </c>
      <c r="L100" s="13">
        <f t="shared" si="2"/>
        <v>5333</v>
      </c>
    </row>
    <row r="101" ht="24" spans="1:12">
      <c r="A101" s="15"/>
      <c r="B101" s="15"/>
      <c r="C101" s="15"/>
      <c r="D101" s="15"/>
      <c r="E101" s="8" t="s">
        <v>166</v>
      </c>
      <c r="F101" s="8" t="s">
        <v>160</v>
      </c>
      <c r="G101" s="8" t="s">
        <v>55</v>
      </c>
      <c r="H101" s="15">
        <v>4</v>
      </c>
      <c r="I101" s="15">
        <v>224</v>
      </c>
      <c r="J101" s="15">
        <v>896</v>
      </c>
      <c r="K101" s="12">
        <f>工程投标报价表!$D$6</f>
        <v>0</v>
      </c>
      <c r="L101" s="13">
        <f t="shared" si="2"/>
        <v>896</v>
      </c>
    </row>
    <row r="102" ht="24" spans="1:12">
      <c r="A102" s="15"/>
      <c r="B102" s="15"/>
      <c r="C102" s="15"/>
      <c r="D102" s="15"/>
      <c r="E102" s="8" t="s">
        <v>167</v>
      </c>
      <c r="F102" s="8" t="s">
        <v>168</v>
      </c>
      <c r="G102" s="15"/>
      <c r="H102" s="15"/>
      <c r="I102" s="15"/>
      <c r="J102" s="15">
        <v>481</v>
      </c>
      <c r="K102" s="12">
        <f>工程投标报价表!$D$6</f>
        <v>0</v>
      </c>
      <c r="L102" s="13">
        <f t="shared" si="2"/>
        <v>481</v>
      </c>
    </row>
    <row r="103" spans="1:12">
      <c r="A103" s="15"/>
      <c r="B103" s="15"/>
      <c r="C103" s="15"/>
      <c r="D103" s="15"/>
      <c r="E103" s="8" t="s">
        <v>169</v>
      </c>
      <c r="F103" s="8" t="s">
        <v>170</v>
      </c>
      <c r="G103" s="8" t="s">
        <v>171</v>
      </c>
      <c r="H103" s="15">
        <v>6</v>
      </c>
      <c r="I103" s="15">
        <v>80.17</v>
      </c>
      <c r="J103" s="15">
        <v>481</v>
      </c>
      <c r="K103" s="12">
        <f>工程投标报价表!$D$6</f>
        <v>0</v>
      </c>
      <c r="L103" s="13">
        <f t="shared" si="2"/>
        <v>481</v>
      </c>
    </row>
    <row r="104" spans="1:12">
      <c r="A104" s="15"/>
      <c r="B104" s="15"/>
      <c r="C104" s="15"/>
      <c r="D104" s="15">
        <v>107010103</v>
      </c>
      <c r="E104" s="15"/>
      <c r="F104" s="8" t="s">
        <v>172</v>
      </c>
      <c r="G104" s="8" t="s">
        <v>23</v>
      </c>
      <c r="H104" s="15">
        <v>4.303</v>
      </c>
      <c r="I104" s="15">
        <v>11970.49</v>
      </c>
      <c r="J104" s="15">
        <v>51509</v>
      </c>
      <c r="K104" s="12">
        <f>工程投标报价表!$D$6</f>
        <v>0</v>
      </c>
      <c r="L104" s="13">
        <f t="shared" si="2"/>
        <v>51509</v>
      </c>
    </row>
    <row r="105" spans="1:12">
      <c r="A105" s="15"/>
      <c r="B105" s="15"/>
      <c r="C105" s="15"/>
      <c r="D105" s="15"/>
      <c r="E105" s="8" t="s">
        <v>173</v>
      </c>
      <c r="F105" s="8" t="s">
        <v>174</v>
      </c>
      <c r="G105" s="15"/>
      <c r="H105" s="15"/>
      <c r="I105" s="15"/>
      <c r="J105" s="15">
        <v>51509</v>
      </c>
      <c r="K105" s="12">
        <f>工程投标报价表!$D$6</f>
        <v>0</v>
      </c>
      <c r="L105" s="13">
        <f t="shared" si="2"/>
        <v>51509</v>
      </c>
    </row>
    <row r="106" ht="36" spans="1:12">
      <c r="A106" s="15"/>
      <c r="B106" s="15"/>
      <c r="C106" s="15"/>
      <c r="D106" s="15"/>
      <c r="E106" s="8" t="s">
        <v>175</v>
      </c>
      <c r="F106" s="8" t="s">
        <v>176</v>
      </c>
      <c r="G106" s="8" t="s">
        <v>171</v>
      </c>
      <c r="H106" s="15">
        <v>2</v>
      </c>
      <c r="I106" s="15">
        <v>1151</v>
      </c>
      <c r="J106" s="15">
        <v>2302</v>
      </c>
      <c r="K106" s="12">
        <f>工程投标报价表!$D$6</f>
        <v>0</v>
      </c>
      <c r="L106" s="13">
        <f t="shared" si="2"/>
        <v>2302</v>
      </c>
    </row>
    <row r="107" ht="36" spans="1:12">
      <c r="A107" s="15"/>
      <c r="B107" s="15"/>
      <c r="C107" s="15"/>
      <c r="D107" s="15"/>
      <c r="E107" s="8" t="s">
        <v>177</v>
      </c>
      <c r="F107" s="8" t="s">
        <v>178</v>
      </c>
      <c r="G107" s="8" t="s">
        <v>171</v>
      </c>
      <c r="H107" s="15">
        <v>3</v>
      </c>
      <c r="I107" s="15">
        <v>1223.33</v>
      </c>
      <c r="J107" s="15">
        <v>3670</v>
      </c>
      <c r="K107" s="12">
        <f>工程投标报价表!$D$6</f>
        <v>0</v>
      </c>
      <c r="L107" s="13">
        <f t="shared" si="2"/>
        <v>3670</v>
      </c>
    </row>
    <row r="108" ht="36" spans="1:12">
      <c r="A108" s="15"/>
      <c r="B108" s="15"/>
      <c r="C108" s="15"/>
      <c r="D108" s="15"/>
      <c r="E108" s="8" t="s">
        <v>179</v>
      </c>
      <c r="F108" s="8" t="s">
        <v>180</v>
      </c>
      <c r="G108" s="8" t="s">
        <v>171</v>
      </c>
      <c r="H108" s="15">
        <v>24</v>
      </c>
      <c r="I108" s="15">
        <v>1187.71</v>
      </c>
      <c r="J108" s="15">
        <v>28505</v>
      </c>
      <c r="K108" s="12">
        <f>工程投标报价表!$D$6</f>
        <v>0</v>
      </c>
      <c r="L108" s="13">
        <f t="shared" si="2"/>
        <v>28505</v>
      </c>
    </row>
    <row r="109" ht="36" spans="1:12">
      <c r="A109" s="15"/>
      <c r="B109" s="15"/>
      <c r="C109" s="15"/>
      <c r="D109" s="15"/>
      <c r="E109" s="8" t="s">
        <v>181</v>
      </c>
      <c r="F109" s="8" t="s">
        <v>182</v>
      </c>
      <c r="G109" s="8" t="s">
        <v>171</v>
      </c>
      <c r="H109" s="15">
        <v>14</v>
      </c>
      <c r="I109" s="15">
        <v>1216.57</v>
      </c>
      <c r="J109" s="15">
        <v>17032</v>
      </c>
      <c r="K109" s="12">
        <f>工程投标报价表!$D$6</f>
        <v>0</v>
      </c>
      <c r="L109" s="13">
        <f t="shared" si="2"/>
        <v>17032</v>
      </c>
    </row>
    <row r="110" s="1" customFormat="1" ht="40" customHeight="1" spans="1:12">
      <c r="A110" s="15"/>
      <c r="B110" s="15"/>
      <c r="C110" s="15"/>
      <c r="D110" s="15">
        <v>107010104</v>
      </c>
      <c r="E110" s="15"/>
      <c r="F110" s="8" t="s">
        <v>183</v>
      </c>
      <c r="G110" s="8" t="s">
        <v>23</v>
      </c>
      <c r="H110" s="15">
        <v>4.303</v>
      </c>
      <c r="I110" s="15">
        <v>25504.07</v>
      </c>
      <c r="J110" s="15">
        <v>109744</v>
      </c>
      <c r="K110" s="12">
        <f>工程投标报价表!$D$6</f>
        <v>0</v>
      </c>
      <c r="L110" s="18">
        <f t="shared" si="2"/>
        <v>109744</v>
      </c>
    </row>
    <row r="111" spans="1:12">
      <c r="A111" s="15"/>
      <c r="B111" s="15"/>
      <c r="C111" s="15"/>
      <c r="D111" s="15"/>
      <c r="E111" s="8" t="s">
        <v>184</v>
      </c>
      <c r="F111" s="8" t="s">
        <v>185</v>
      </c>
      <c r="G111" s="15"/>
      <c r="H111" s="15"/>
      <c r="I111" s="15"/>
      <c r="J111" s="15">
        <v>108582</v>
      </c>
      <c r="K111" s="12">
        <f>工程投标报价表!$D$6</f>
        <v>0</v>
      </c>
      <c r="L111" s="13">
        <f t="shared" si="2"/>
        <v>108582</v>
      </c>
    </row>
    <row r="112" spans="1:12">
      <c r="A112" s="15"/>
      <c r="B112" s="15"/>
      <c r="C112" s="15"/>
      <c r="D112" s="15"/>
      <c r="E112" s="8" t="s">
        <v>186</v>
      </c>
      <c r="F112" s="8" t="s">
        <v>187</v>
      </c>
      <c r="G112" s="8" t="s">
        <v>37</v>
      </c>
      <c r="H112" s="15">
        <v>1320.8</v>
      </c>
      <c r="I112" s="15">
        <v>53.16</v>
      </c>
      <c r="J112" s="15">
        <v>70214</v>
      </c>
      <c r="K112" s="12">
        <f>工程投标报价表!$D$6</f>
        <v>0</v>
      </c>
      <c r="L112" s="13">
        <f t="shared" si="2"/>
        <v>70214</v>
      </c>
    </row>
    <row r="113" spans="1:12">
      <c r="A113" s="15"/>
      <c r="B113" s="15"/>
      <c r="C113" s="15"/>
      <c r="D113" s="15"/>
      <c r="E113" s="8" t="s">
        <v>188</v>
      </c>
      <c r="F113" s="8" t="s">
        <v>189</v>
      </c>
      <c r="G113" s="8" t="s">
        <v>37</v>
      </c>
      <c r="H113" s="15">
        <v>303.4</v>
      </c>
      <c r="I113" s="15">
        <v>126.46</v>
      </c>
      <c r="J113" s="15">
        <v>38368</v>
      </c>
      <c r="K113" s="12">
        <f>工程投标报价表!$D$6</f>
        <v>0</v>
      </c>
      <c r="L113" s="13">
        <f t="shared" si="2"/>
        <v>38368</v>
      </c>
    </row>
    <row r="114" spans="1:12">
      <c r="A114" s="15"/>
      <c r="B114" s="15"/>
      <c r="C114" s="15"/>
      <c r="D114" s="15"/>
      <c r="E114" s="8" t="s">
        <v>190</v>
      </c>
      <c r="F114" s="8" t="s">
        <v>191</v>
      </c>
      <c r="G114" s="15"/>
      <c r="H114" s="15"/>
      <c r="I114" s="15"/>
      <c r="J114" s="15">
        <v>1162</v>
      </c>
      <c r="K114" s="12">
        <f>工程投标报价表!$D$6</f>
        <v>0</v>
      </c>
      <c r="L114" s="13">
        <f t="shared" si="2"/>
        <v>1162</v>
      </c>
    </row>
    <row r="115" spans="1:12">
      <c r="A115" s="15"/>
      <c r="B115" s="15"/>
      <c r="C115" s="15"/>
      <c r="D115" s="15"/>
      <c r="E115" s="8" t="s">
        <v>192</v>
      </c>
      <c r="F115" s="8" t="s">
        <v>193</v>
      </c>
      <c r="G115" s="8" t="s">
        <v>171</v>
      </c>
      <c r="H115" s="15">
        <v>185</v>
      </c>
      <c r="I115" s="15">
        <v>6.28</v>
      </c>
      <c r="J115" s="15">
        <v>1162</v>
      </c>
      <c r="K115" s="12">
        <f>工程投标报价表!$D$6</f>
        <v>0</v>
      </c>
      <c r="L115" s="13">
        <f t="shared" si="2"/>
        <v>1162</v>
      </c>
    </row>
    <row r="116" spans="1:12">
      <c r="A116" s="15"/>
      <c r="B116" s="15"/>
      <c r="C116" s="15"/>
      <c r="D116" s="15">
        <v>107010106</v>
      </c>
      <c r="E116" s="15"/>
      <c r="F116" s="8" t="s">
        <v>194</v>
      </c>
      <c r="G116" s="8" t="s">
        <v>23</v>
      </c>
      <c r="H116" s="15">
        <v>4.303</v>
      </c>
      <c r="I116" s="15">
        <v>1334.65</v>
      </c>
      <c r="J116" s="15">
        <v>5743</v>
      </c>
      <c r="K116" s="12">
        <f>工程投标报价表!$D$6</f>
        <v>0</v>
      </c>
      <c r="L116" s="13">
        <f t="shared" si="2"/>
        <v>5743</v>
      </c>
    </row>
    <row r="117" ht="36" spans="1:12">
      <c r="A117" s="15"/>
      <c r="B117" s="15"/>
      <c r="C117" s="15"/>
      <c r="D117" s="15"/>
      <c r="E117" s="8" t="s">
        <v>195</v>
      </c>
      <c r="F117" s="8" t="s">
        <v>196</v>
      </c>
      <c r="G117" s="8" t="s">
        <v>171</v>
      </c>
      <c r="H117" s="15">
        <v>24</v>
      </c>
      <c r="I117" s="15">
        <v>239.29</v>
      </c>
      <c r="J117" s="15">
        <v>5743</v>
      </c>
      <c r="K117" s="12">
        <f>工程投标报价表!$D$6</f>
        <v>0</v>
      </c>
      <c r="L117" s="13">
        <f t="shared" si="2"/>
        <v>5743</v>
      </c>
    </row>
    <row r="118" spans="1:12">
      <c r="A118" s="16">
        <v>110</v>
      </c>
      <c r="B118" s="16"/>
      <c r="C118" s="16"/>
      <c r="D118" s="16"/>
      <c r="E118" s="16"/>
      <c r="F118" s="17" t="s">
        <v>197</v>
      </c>
      <c r="G118" s="17" t="s">
        <v>198</v>
      </c>
      <c r="H118" s="16">
        <v>1</v>
      </c>
      <c r="I118" s="16">
        <v>292335</v>
      </c>
      <c r="J118" s="16">
        <v>292335</v>
      </c>
      <c r="K118" s="11" t="s">
        <v>199</v>
      </c>
      <c r="L118" s="13">
        <f>J118</f>
        <v>292335</v>
      </c>
    </row>
    <row r="119" spans="1:12">
      <c r="A119" s="16"/>
      <c r="B119" s="16">
        <v>11001</v>
      </c>
      <c r="C119" s="16"/>
      <c r="D119" s="16"/>
      <c r="E119" s="16"/>
      <c r="F119" s="17" t="s">
        <v>200</v>
      </c>
      <c r="G119" s="17" t="s">
        <v>198</v>
      </c>
      <c r="H119" s="16">
        <v>1</v>
      </c>
      <c r="I119" s="16">
        <v>220750</v>
      </c>
      <c r="J119" s="16">
        <v>220750</v>
      </c>
      <c r="K119" s="11" t="s">
        <v>199</v>
      </c>
      <c r="L119" s="13">
        <f>J119</f>
        <v>220750</v>
      </c>
    </row>
    <row r="120" spans="1:12">
      <c r="A120" s="16"/>
      <c r="B120" s="16">
        <v>11002</v>
      </c>
      <c r="C120" s="16"/>
      <c r="D120" s="16"/>
      <c r="E120" s="16"/>
      <c r="F120" s="17" t="s">
        <v>201</v>
      </c>
      <c r="G120" s="17" t="s">
        <v>198</v>
      </c>
      <c r="H120" s="16">
        <v>1</v>
      </c>
      <c r="I120" s="16">
        <v>71585</v>
      </c>
      <c r="J120" s="16">
        <v>71585</v>
      </c>
      <c r="K120" s="11" t="s">
        <v>199</v>
      </c>
      <c r="L120" s="13">
        <f>J120</f>
        <v>71585</v>
      </c>
    </row>
  </sheetData>
  <mergeCells count="3">
    <mergeCell ref="A1:L1"/>
    <mergeCell ref="A2:G2"/>
    <mergeCell ref="A3:G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工程投标报价表</vt:lpstr>
      <vt:lpstr>项目清单预算表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</dc:creator>
  <cp:lastModifiedBy>Ordinary</cp:lastModifiedBy>
  <dcterms:created xsi:type="dcterms:W3CDTF">2024-04-25T12:50:15Z</dcterms:created>
  <dcterms:modified xsi:type="dcterms:W3CDTF">2024-04-25T13:58:47Z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EF0CC604B7FD4DCCA58421E17A25A099_11</vt:lpwstr>
  </property>
  <property fmtid="{D5CDD505-2E9C-101B-9397-08002B2CF9AE}" pid="3" name="KSOProductBuildVer">
    <vt:lpwstr>2052-12.1.0.16729</vt:lpwstr>
  </property>
</Properties>
</file>