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12540" tabRatio="972" firstSheet="5"/>
  </bookViews>
  <sheets>
    <sheet name="5.1工程量清单汇总表" sheetId="17" r:id="rId1"/>
    <sheet name="5.1.1总价包干项目汇总表" sheetId="25" r:id="rId2"/>
    <sheet name="5.1.2单价包干项目汇总表" sheetId="19" r:id="rId3"/>
    <sheet name="5.1.3预算下浮项目清单 " sheetId="26" r:id="rId4"/>
    <sheet name="5.1.1.1总价包干项目分部分项工程量清单与计价表" sheetId="22" r:id="rId5"/>
    <sheet name="5.1.1.2总价包干项目总价措施项目清单与计价表" sheetId="23" r:id="rId6"/>
    <sheet name="5.1.1.3总价包干项目单价措施项目工程量清单与计价表" sheetId="28" r:id="rId7"/>
    <sheet name="5.1.1.4施工机电装修工程（总价包干)" sheetId="24" r:id="rId8"/>
    <sheet name="5.1.2.1单价包干项目分部分项工程量清单与计价表" sheetId="29" r:id="rId9"/>
    <sheet name="5.1.2.2单价包干项目总价措施项目清单与计价表" sheetId="27" r:id="rId10"/>
    <sheet name="5.2综合单价分析表" sheetId="7"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4" hidden="1">'5.1.1.1总价包干项目分部分项工程量清单与计价表'!$A$5:$J$142</definedName>
    <definedName name="_xlnm._FilterDatabase" localSheetId="6" hidden="1">'5.1.1.3总价包干项目单价措施项目工程量清单与计价表'!$5:$7</definedName>
    <definedName name="_xlnm._FilterDatabase" localSheetId="7" hidden="1">'5.1.1.4施工机电装修工程（总价包干)'!$A$2:$J$30</definedName>
    <definedName name="_xlnm._FilterDatabase" localSheetId="1" hidden="1">'5.1.1总价包干项目汇总表'!$A$1:$XEN$83</definedName>
    <definedName name="_xlnm._FilterDatabase" localSheetId="8" hidden="1">'5.1.2.1单价包干项目分部分项工程量清单与计价表'!$A$5:$J$15</definedName>
    <definedName name="_Toc415227908" localSheetId="10">'5.2综合单价分析表'!#REF!</definedName>
    <definedName name="az">[1]比率!$B$67</definedName>
    <definedName name="CLB">[2]材料!$A$3:$E$449</definedName>
    <definedName name="CXCWC">[3]比率!$C$2</definedName>
    <definedName name="djfx">[4]单价分析表!$A$4:$G$132</definedName>
    <definedName name="dxblcs">[5]比率!$C$5</definedName>
    <definedName name="DXBLCSA">[3]比率!$C$5</definedName>
    <definedName name="DXBLCSB">[3]比率!$C$5</definedName>
    <definedName name="dxblps">[5]比率!$C$6</definedName>
    <definedName name="DXBLPSA">[3]比率!$C$6</definedName>
    <definedName name="DXBLPSB">[3]比率!$C$6</definedName>
    <definedName name="dxblss">[5]比率!$C$4</definedName>
    <definedName name="DXBLSSA">[3]比率!$C$4</definedName>
    <definedName name="DXBLSSB">[3]比率!$C$4</definedName>
    <definedName name="DXBLSSC">[3]比率!$C$4</definedName>
    <definedName name="dxblt">[5]比率!$C$3</definedName>
    <definedName name="DXBLTA">[3]比率!$C$3</definedName>
    <definedName name="DXBLTB">[3]比率!$C$3</definedName>
    <definedName name="DXBLTC">[3]比率!$C$3</definedName>
    <definedName name="dxcw">[5]比率!$C$2</definedName>
    <definedName name="DXCWA">[3]比率!$C$2</definedName>
    <definedName name="DXCWB">[3]比率!$C$2</definedName>
    <definedName name="HTML_CodePage" hidden="1">936</definedName>
    <definedName name="HTML_Description" hidden="1">"lin zijian"</definedName>
    <definedName name="HTML_Email" hidden="1">""</definedName>
    <definedName name="HTML_Header" hidden="1">"现金流量表（全部投资）"</definedName>
    <definedName name="HTML_LastUpdate" hidden="1">"96-12-2"</definedName>
    <definedName name="HTML_LineAfter" hidden="1">TRUE</definedName>
    <definedName name="HTML_LineBefore" hidden="1">TRUE</definedName>
    <definedName name="HTML_Name" hidden="1">"linzijia"</definedName>
    <definedName name="HTML_OBDlg2" hidden="1">TRUE</definedName>
    <definedName name="HTML_OBDlg4" hidden="1">TRUE</definedName>
    <definedName name="HTML_OS" hidden="1">0</definedName>
    <definedName name="HTML_PathFile" hidden="1">"C:\lin\bk\MyHTML.htm"</definedName>
    <definedName name="HTML_Title" hidden="1">"PROJECT11"</definedName>
    <definedName name="m">[6]单价分析!$M$5:$M$5290</definedName>
    <definedName name="_xlnm.Print_Area" localSheetId="6">'5.1.1.3总价包干项目单价措施项目工程量清单与计价表'!$A$2:$J$7</definedName>
    <definedName name="_xlnm.Print_Area" localSheetId="8">'5.1.2.1单价包干项目分部分项工程量清单与计价表'!$A$2:$J$10</definedName>
    <definedName name="_xlnm.Print_Area" localSheetId="2">'5.1.2单价包干项目汇总表'!$A$1:$H$15</definedName>
    <definedName name="_xlnm.Print_Area" localSheetId="0">'5.1工程量清单汇总表'!$A$1:$G$13</definedName>
    <definedName name="_xlnm.Print_Area" localSheetId="10">'5.2综合单价分析表'!$A$1:$P$29</definedName>
    <definedName name="_xlnm.Print_Titles" localSheetId="6">'5.1.1.3总价包干项目单价措施项目工程量清单与计价表'!$2:$5</definedName>
    <definedName name="_xlnm.Print_Titles" localSheetId="7">'5.1.1.4施工机电装修工程（总价包干)'!$2:$5</definedName>
    <definedName name="_xlnm.Print_Titles" localSheetId="8">'5.1.2.1单价包干项目分部分项工程量清单与计价表'!$2:$5</definedName>
    <definedName name="_xlnm.Print_Titles" localSheetId="2">'5.1.2单价包干项目汇总表'!$3:$4</definedName>
    <definedName name="_xlnm.Print_Titles" localSheetId="0">'5.1工程量清单汇总表'!$1:$4</definedName>
    <definedName name="rgb">[2]人工!$A$3:$D$4</definedName>
    <definedName name="s">[6]单价分析!$T$5:$T$5290</definedName>
    <definedName name="TDH">[3]比率!$B$65</definedName>
    <definedName name="tjiug">[3]比率!$B$65</definedName>
    <definedName name="TJIYB">[3]比率!$B$65</definedName>
    <definedName name="TUKNQQQQ">[3]比率!$B$67</definedName>
    <definedName name="TUKQQQ">[3]比率!$B$67</definedName>
    <definedName name="tw">[3]比率!$B$67</definedName>
    <definedName name="wau">[3]数据库!$F$62</definedName>
    <definedName name="WAUB">[3]数据库!$F$62</definedName>
    <definedName name="WAUDA">[3]数据库!$F$62</definedName>
    <definedName name="XWGV">[3]比率!$B$66</definedName>
    <definedName name="xwxy">[3]比率!$B$66</definedName>
    <definedName name="XWXYB">[3]比率!$B$66</definedName>
    <definedName name="ylg">[3]数据库!$A$4:$G$151</definedName>
    <definedName name="YLGC">[3]数据库!$A$4:$G$151</definedName>
    <definedName name="zcw">[5]比率!$C$2</definedName>
    <definedName name="ZCWA">[3]比率!$C$2</definedName>
    <definedName name="ZCWB">[3]比率!$C$2</definedName>
    <definedName name="材料差">[7]数据库!$F$62</definedName>
    <definedName name="材料库">[6]材料库!$A$2:$H$423</definedName>
    <definedName name="单价分析">[6]单价分析!$A$2:$L$6376</definedName>
    <definedName name="计量单位">'[8]B03-计量单位名称'!$B$2:$B$87</definedName>
    <definedName name="开项类别" localSheetId="7">#REF!</definedName>
    <definedName name="开项类别">#REF!</definedName>
    <definedName name="库">[5]数据库!$A$4:$G$151</definedName>
    <definedName name="利润">[5]比率!$B$65</definedName>
    <definedName name="人工差">[5]数据库!$F$62</definedName>
    <definedName name="税金">[5]比率!$B$67</definedName>
    <definedName name="新表格">[1]比率!$B$65</definedName>
    <definedName name="一">[7]比率!$C$2</definedName>
    <definedName name="站点或区间" localSheetId="7">#REF!</definedName>
    <definedName name="站点或区间">#REF!</definedName>
    <definedName name="综合费率">[5]比率!$B$66</definedName>
  </definedNames>
  <calcPr calcId="145621"/>
</workbook>
</file>

<file path=xl/calcChain.xml><?xml version="1.0" encoding="utf-8"?>
<calcChain xmlns="http://schemas.openxmlformats.org/spreadsheetml/2006/main">
  <c r="A15" i="29" l="1"/>
  <c r="A10" i="29"/>
  <c r="E16" i="26"/>
  <c r="E15" i="26"/>
  <c r="E14" i="26"/>
  <c r="E13" i="26" s="1"/>
  <c r="E12" i="26" s="1"/>
  <c r="E17" i="26" s="1"/>
  <c r="C13" i="26"/>
  <c r="C12" i="26" s="1"/>
  <c r="C17" i="26" s="1"/>
  <c r="E10" i="26"/>
  <c r="E7" i="26" s="1"/>
  <c r="E6" i="26" s="1"/>
  <c r="E9" i="26"/>
  <c r="E8" i="26"/>
  <c r="C7" i="26"/>
  <c r="C6" i="26" s="1"/>
  <c r="C5" i="26" l="1"/>
  <c r="C11" i="26"/>
  <c r="E11" i="26"/>
  <c r="E5" i="26"/>
</calcChain>
</file>

<file path=xl/sharedStrings.xml><?xml version="1.0" encoding="utf-8"?>
<sst xmlns="http://schemas.openxmlformats.org/spreadsheetml/2006/main" count="1287" uniqueCount="528">
  <si>
    <t>5.1工程量清单汇总表</t>
  </si>
  <si>
    <t>广州市轨道交通五号线首期三溪站A/D出入口、十三号线首期双岗站Ⅲ号出入口工程
勘察设计施工总承包项目工程量清单汇总表</t>
  </si>
  <si>
    <t>序号</t>
  </si>
  <si>
    <t>工程及费用名称工程</t>
  </si>
  <si>
    <t>含税金额
（元）</t>
  </si>
  <si>
    <t>其中</t>
  </si>
  <si>
    <t>人工费
（元）</t>
  </si>
  <si>
    <t>绿色施工安全防护措施费（元）</t>
  </si>
  <si>
    <t>工伤保险费
（元）</t>
  </si>
  <si>
    <t>增值税销项税额
（元）</t>
  </si>
  <si>
    <t>合计=一+二</t>
  </si>
  <si>
    <t>一</t>
  </si>
  <si>
    <t>三溪站A/D出入口</t>
  </si>
  <si>
    <t>（一）</t>
  </si>
  <si>
    <t>工程费用</t>
  </si>
  <si>
    <t>总价包干项目</t>
  </si>
  <si>
    <t>单价包干项目</t>
  </si>
  <si>
    <t>（二）</t>
  </si>
  <si>
    <t>工程建设其他费用</t>
  </si>
  <si>
    <t>（三）</t>
  </si>
  <si>
    <t>预算下浮项目</t>
  </si>
  <si>
    <t>二</t>
  </si>
  <si>
    <t>双岗站Ⅲ号出入口</t>
  </si>
  <si>
    <t>5.1.1总价包干项目汇总表</t>
  </si>
  <si>
    <t>广州市轨道交通五号线首期三溪站A/D出入口、十三号线首期双岗站Ⅲ号出入口工程
勘察设计施工总承包项目总价包干项目汇总表</t>
  </si>
  <si>
    <t>金额（元）</t>
  </si>
  <si>
    <t>备注</t>
  </si>
  <si>
    <t>增值税销项税额（元）</t>
  </si>
  <si>
    <t>1</t>
  </si>
  <si>
    <t>1.1</t>
  </si>
  <si>
    <t>结构</t>
  </si>
  <si>
    <t>1.1.1</t>
  </si>
  <si>
    <t>明挖段</t>
  </si>
  <si>
    <t>1.1.1.1</t>
  </si>
  <si>
    <t>分部分项工程费</t>
  </si>
  <si>
    <t>1.1.1.2</t>
  </si>
  <si>
    <t>措施项目费</t>
  </si>
  <si>
    <t>1.1.1.2.1</t>
  </si>
  <si>
    <t>绿色施工安全防护措施费</t>
  </si>
  <si>
    <t>1.1.1.2.2</t>
  </si>
  <si>
    <t>按子目计算的措施项目费</t>
  </si>
  <si>
    <t>1.1.1.2.3</t>
  </si>
  <si>
    <t>措施其他项目</t>
  </si>
  <si>
    <t>1.1.1.3</t>
  </si>
  <si>
    <t>其他项目费</t>
  </si>
  <si>
    <t>1.1.1.4</t>
  </si>
  <si>
    <t>规费</t>
  </si>
  <si>
    <t>1.1.1.5</t>
  </si>
  <si>
    <t>增值税销项税额</t>
  </si>
  <si>
    <t>1.1.2</t>
  </si>
  <si>
    <t>顶管段</t>
  </si>
  <si>
    <t>1.2</t>
  </si>
  <si>
    <t>机电安装装修工程</t>
  </si>
  <si>
    <t>1.2.1</t>
  </si>
  <si>
    <t>建筑装修工程（含飞顶、地面恢复、导向、灯箱）</t>
  </si>
  <si>
    <t>1.2.2</t>
  </si>
  <si>
    <t>低压配电及照明</t>
  </si>
  <si>
    <t>1.2.3</t>
  </si>
  <si>
    <t>通风工程</t>
  </si>
  <si>
    <t>1.2.4</t>
  </si>
  <si>
    <t>给排水及消防</t>
  </si>
  <si>
    <t>1.2.5</t>
  </si>
  <si>
    <t>综合监控</t>
  </si>
  <si>
    <t>1.2.6</t>
  </si>
  <si>
    <t>FAS系统</t>
  </si>
  <si>
    <t>1.2.7</t>
  </si>
  <si>
    <t>BAS系统</t>
  </si>
  <si>
    <t>1.2.8</t>
  </si>
  <si>
    <t>通信系统</t>
  </si>
  <si>
    <t>1.2.9</t>
  </si>
  <si>
    <t>自动扶梯</t>
  </si>
  <si>
    <t>1.2.10</t>
  </si>
  <si>
    <t>人防门</t>
  </si>
  <si>
    <t>工程建设其它费用</t>
  </si>
  <si>
    <t>三通一平及其它（包括了给水接驳费、排水接驳费、用电接驳费、运营培训费、施工协调费、施工降效费、驻地监理临时办公用房费、设备、材料二次转运费、管线调查费等）</t>
  </si>
  <si>
    <t>临时用电</t>
  </si>
  <si>
    <t>1.3</t>
  </si>
  <si>
    <t>施工围蔽</t>
  </si>
  <si>
    <t>1.4</t>
  </si>
  <si>
    <t>绿化迁移及恢复</t>
  </si>
  <si>
    <t>1.5</t>
  </si>
  <si>
    <t>交通协管员</t>
  </si>
  <si>
    <t>1.6</t>
  </si>
  <si>
    <t>勘察费</t>
  </si>
  <si>
    <t>1.7</t>
  </si>
  <si>
    <t>建筑安装工程一切险及第三者责任险</t>
  </si>
  <si>
    <t>设计费</t>
  </si>
  <si>
    <t>1.8</t>
  </si>
  <si>
    <t>5.1.2单价包干项目汇总表</t>
  </si>
  <si>
    <t>广州市轨道交通五号线首期三溪站A/D出入口、十三号线首期双岗站Ⅲ号出入口工程
勘察设计施工总承包项目单价包干项目汇总表</t>
  </si>
  <si>
    <t>项目名称</t>
  </si>
  <si>
    <t>建（构）筑物及管线保护（第三方监测范围内且由业主提供保护设计方案）</t>
  </si>
  <si>
    <t>1.1.3</t>
  </si>
  <si>
    <t>1.1.4</t>
  </si>
  <si>
    <t>1.1.5</t>
  </si>
  <si>
    <t>5.1.3预算下浮项目清单</t>
  </si>
  <si>
    <t>广州市轨道交通五号线首期三溪站A/D出入口、十三号线首期双岗站Ⅲ号出入口工程
勘察设计施工总承包项目预算下浮项目清单</t>
  </si>
  <si>
    <t>报价基数</t>
  </si>
  <si>
    <t>下浮率（控制价相对于报价基数下浮率）</t>
  </si>
  <si>
    <t>招标控制价金额
（元）</t>
  </si>
  <si>
    <t>下浮率（投标报价金额相对于报价基数下浮率）</t>
  </si>
  <si>
    <t>投标报价金额
（元）</t>
  </si>
  <si>
    <t>管线迁改</t>
  </si>
  <si>
    <t>交通疏解</t>
  </si>
  <si>
    <t>道路恢复</t>
  </si>
  <si>
    <t>合计</t>
  </si>
  <si>
    <t>5.1.1.1总价包干项目分部分项工程量清单与计价表</t>
  </si>
  <si>
    <t>总价包干项目分部分项工程量清单与计价表</t>
  </si>
  <si>
    <t>工程名称:广州市轨道交通五号线首期三溪站A/D出入口、十三号线首期双岗站Ⅲ号出入口工程勘察设计施工总承包项目</t>
  </si>
  <si>
    <t>项目编码</t>
  </si>
  <si>
    <t>项目特征描述</t>
  </si>
  <si>
    <t>单位</t>
  </si>
  <si>
    <t>工程量</t>
  </si>
  <si>
    <t>金额(元)</t>
  </si>
  <si>
    <t>工作内容及计量规则</t>
  </si>
  <si>
    <t>综合单价</t>
  </si>
  <si>
    <t>合价</t>
  </si>
  <si>
    <t>(1)</t>
  </si>
  <si>
    <t>一、出入口通道主体围护结构</t>
  </si>
  <si>
    <t>080104002001</t>
  </si>
  <si>
    <t>钻孔灌注桩</t>
  </si>
  <si>
    <r>
      <rPr>
        <sz val="10"/>
        <color rgb="FF000000"/>
        <rFont val="宋体"/>
        <charset val="134"/>
        <scheme val="minor"/>
      </rPr>
      <t>1、岩土类别综合考虑</t>
    </r>
    <r>
      <rPr>
        <sz val="10"/>
        <color rgb="FF000000"/>
        <rFont val="宋体"/>
        <charset val="134"/>
      </rPr>
      <t xml:space="preserve">
2、宽度、深度：本标段综合考虑
3、运距：综合考虑
4、砼强度等级：C30水下砼
5、模板：综合考虑</t>
    </r>
  </si>
  <si>
    <t>m3</t>
  </si>
  <si>
    <t>以立方米为单位计量，工程量为设计桩断面乘以施工设计图所要求达到的桩长度。为保证砼强度所引起的上部超灌.以及成孔时扩孔造成多灌的砼不予计量（这部分砼在综合单价的消耗量中综合考虑）。包括护筒埋设及拆除.成孔.入岩.清理地下障碍物（但不包括溶洞.古墓文物）.清运.泥浆制作及外运.砼泵送.灌注水下砼等全部工作内容。</t>
  </si>
  <si>
    <t>080206003001</t>
  </si>
  <si>
    <t>钢筋笼</t>
  </si>
  <si>
    <r>
      <rPr>
        <sz val="10"/>
        <color rgb="FF000000"/>
        <rFont val="宋体"/>
        <charset val="134"/>
        <scheme val="minor"/>
      </rPr>
      <t>1.种类:HRB400</t>
    </r>
    <r>
      <rPr>
        <sz val="10"/>
        <color rgb="FF000000"/>
        <rFont val="宋体"/>
        <charset val="134"/>
      </rPr>
      <t xml:space="preserve">
2.规格:25以下（含25）</t>
    </r>
  </si>
  <si>
    <t>t</t>
  </si>
  <si>
    <t>以吨为单位计量，计量以设计图示钢筋净长来计算钢筋用量。超过图纸所作的设计或非设计搭接接头.损耗等增加的钢材应考虑在综合单价内，不予再计量；施工接缝处增加的钢材和为安装施工设备而增加的钢材也不予计量。钢筋网片与承台的预留筋分别计入承台钢筋工程量。包括试验.下料.调直.除锈.绑扎.焊接.安装就位等全部工作内容。</t>
  </si>
  <si>
    <t>080104007001</t>
  </si>
  <si>
    <t>喷射混凝土(水泥砂浆)支护</t>
  </si>
  <si>
    <t>1、厚度：10cm
2、混凝土(砂浆)类别、强度等级：C20
3、网片材质：不同等级钢筋综合考虑</t>
  </si>
  <si>
    <t>m2</t>
  </si>
  <si>
    <t>按设计图示以面积计算。本项工作包括操作平台搭拆、加固、周转材料摊销，坡面清理、嵌补和岩面冲洗、混凝土(含外加剂)制作、运输、喷射、养护，材料损耗，以及按照设计图纸规定的其他为完成该工程进行的项目。</t>
  </si>
  <si>
    <t>080103016001</t>
  </si>
  <si>
    <t>高压喷射注浆桩(实桩)φ600</t>
  </si>
  <si>
    <r>
      <rPr>
        <sz val="10"/>
        <color rgb="FF000000"/>
        <rFont val="宋体"/>
        <charset val="134"/>
        <scheme val="minor"/>
      </rPr>
      <t>1、桩径：600mm</t>
    </r>
    <r>
      <rPr>
        <sz val="10"/>
        <color rgb="FF000000"/>
        <rFont val="宋体"/>
        <charset val="134"/>
      </rPr>
      <t xml:space="preserve">
2、水泥强度等级：42.5R普通硅酸盐水泥
3、水泥含量：240kg/m</t>
    </r>
  </si>
  <si>
    <t>m</t>
  </si>
  <si>
    <t>以“延长米”为单位计量，工程量按设计实桩长度计算。如喷射管的重数有变化，则按相应的工艺和合同相关规定进行调整。合同执行过程中，设计水泥用量或实际水泥用量与单价中的含量不一致时，单价按设计水泥用量与实际水泥用量两者相比较小的进行调整。工作内容包括钻孔、入岩、喷浆、泥浆制作及外运等全部工序。</t>
  </si>
  <si>
    <t>080103016002</t>
  </si>
  <si>
    <t>高压喷射注浆桩(空桩)φ600</t>
  </si>
  <si>
    <r>
      <rPr>
        <sz val="10"/>
        <color rgb="FF000000"/>
        <rFont val="宋体"/>
        <charset val="134"/>
        <scheme val="minor"/>
      </rPr>
      <t>1、桩径：600mm</t>
    </r>
    <r>
      <rPr>
        <sz val="10"/>
        <color rgb="FF000000"/>
        <rFont val="宋体"/>
        <charset val="134"/>
      </rPr>
      <t xml:space="preserve">
2、水泥含量：综合考虑</t>
    </r>
  </si>
  <si>
    <t>以“延长米”为单位计量，工程量按设计空桩长度计算。如喷射管的重数有变化，则按相应的工艺和合同相关规定进行调整。包括钻孔、入岩、喷浆、泥浆制作与外运等全部工序。</t>
  </si>
  <si>
    <t>080401004001</t>
  </si>
  <si>
    <t>冠梁砼</t>
  </si>
  <si>
    <r>
      <rPr>
        <sz val="10"/>
        <color rgb="FF000000"/>
        <rFont val="宋体"/>
        <charset val="134"/>
        <scheme val="minor"/>
      </rPr>
      <t>1、部位：冠梁砼</t>
    </r>
    <r>
      <rPr>
        <sz val="10"/>
        <color rgb="FF000000"/>
        <rFont val="宋体"/>
        <charset val="134"/>
      </rPr>
      <t xml:space="preserve">
2、混凝土强度等级：C35</t>
    </r>
  </si>
  <si>
    <t>以立方米为单位计量，按设计图示尺寸以体积计算。工作内容包含但不限于混凝土制作、运输、浇筑、振捣、养护、场内二次倒运等。</t>
  </si>
  <si>
    <t>080206001001</t>
  </si>
  <si>
    <t>冠梁钢筋制安</t>
  </si>
  <si>
    <t>1、材质：不同等级钢筋综合考虑</t>
  </si>
  <si>
    <t>以“吨”为单位计量，按设计图示的钢筋净长计算，超过图纸所作的设计或非设计搭接接头、损耗及网片之间的搭接等增加的钢材应考虑在综合单价内，不予计量。施工接缝处增加的钢材和为安装施工设备而增加的钢材也不予计量。包括但不限于：试验、下料、调直、除锈、绑扎、焊接（包括防迷流增加的焊接）、安装就位等全部工作内容。</t>
  </si>
  <si>
    <t>080401004002</t>
  </si>
  <si>
    <t>压顶梁砼</t>
  </si>
  <si>
    <r>
      <rPr>
        <sz val="10"/>
        <color rgb="FF000000"/>
        <rFont val="宋体"/>
        <charset val="134"/>
        <scheme val="minor"/>
      </rPr>
      <t>1、部位：压顶梁砼</t>
    </r>
    <r>
      <rPr>
        <sz val="10"/>
        <color rgb="FF000000"/>
        <rFont val="宋体"/>
        <charset val="134"/>
      </rPr>
      <t xml:space="preserve">
2、混凝土强度等级：C35</t>
    </r>
  </si>
  <si>
    <t>080206001002</t>
  </si>
  <si>
    <t>压顶梁钢筋制安</t>
  </si>
  <si>
    <t>080401003001</t>
  </si>
  <si>
    <t>砼板撑</t>
  </si>
  <si>
    <r>
      <rPr>
        <sz val="10"/>
        <color rgb="FF000000"/>
        <rFont val="宋体"/>
        <charset val="134"/>
        <scheme val="minor"/>
      </rPr>
      <t>1、部位：砼板撑</t>
    </r>
    <r>
      <rPr>
        <sz val="10"/>
        <color rgb="FF000000"/>
        <rFont val="宋体"/>
        <charset val="134"/>
      </rPr>
      <t xml:space="preserve">
2、混凝土强度等级：C30</t>
    </r>
  </si>
  <si>
    <t>080206001003</t>
  </si>
  <si>
    <t>砼板撑钢筋制安</t>
  </si>
  <si>
    <t>080401003002</t>
  </si>
  <si>
    <t>钢筋混凝土支撑</t>
  </si>
  <si>
    <r>
      <rPr>
        <sz val="10"/>
        <color rgb="FF000000"/>
        <rFont val="宋体"/>
        <charset val="134"/>
        <scheme val="minor"/>
      </rPr>
      <t>1、部位：钢筋混凝土支撑</t>
    </r>
    <r>
      <rPr>
        <sz val="10"/>
        <color rgb="FF000000"/>
        <rFont val="宋体"/>
        <charset val="134"/>
      </rPr>
      <t xml:space="preserve">
2、混凝土强度等级：C30</t>
    </r>
  </si>
  <si>
    <t>080206001004</t>
  </si>
  <si>
    <t>钢筋混凝土支撑钢筋制安</t>
  </si>
  <si>
    <t>080206012001</t>
  </si>
  <si>
    <t>预埋铁件</t>
  </si>
  <si>
    <t>1.材质:本标段综合考虑</t>
  </si>
  <si>
    <t>以“吨”为单位计量，按安装就位的净重量，施工措施的预埋钢材不予计量。包括制作、安装埋设、焊接固定；以及按设计图示要求，风、水、电、通信、人防等专业所需要预埋管的制作、安装费用。</t>
  </si>
  <si>
    <t>080401003003</t>
  </si>
  <si>
    <t>砼腰梁</t>
  </si>
  <si>
    <r>
      <rPr>
        <sz val="10"/>
        <color rgb="FF000000"/>
        <rFont val="宋体"/>
        <charset val="134"/>
        <scheme val="minor"/>
      </rPr>
      <t>1、部位：砼腰梁砼</t>
    </r>
    <r>
      <rPr>
        <sz val="10"/>
        <color rgb="FF000000"/>
        <rFont val="宋体"/>
        <charset val="134"/>
      </rPr>
      <t xml:space="preserve">
2、混凝土强度等级：C30</t>
    </r>
  </si>
  <si>
    <t>080206001005</t>
  </si>
  <si>
    <t>砼腰梁钢筋制安</t>
  </si>
  <si>
    <t>080104001001</t>
  </si>
  <si>
    <t>拆混凝土支撑</t>
  </si>
  <si>
    <r>
      <rPr>
        <sz val="10"/>
        <color rgb="FF000000"/>
        <rFont val="宋体"/>
        <charset val="134"/>
        <scheme val="minor"/>
      </rPr>
      <t>1.拆混凝土支撑有筋无筋综合考虑</t>
    </r>
    <r>
      <rPr>
        <sz val="10"/>
        <color rgb="FF000000"/>
        <rFont val="宋体"/>
        <charset val="134"/>
      </rPr>
      <t xml:space="preserve">
2.运距：综合考虑</t>
    </r>
  </si>
  <si>
    <t>以“立方米”为单位计量，工程量按设计图示混凝土体积计算。包括凿除混凝土、钢筋混凝土及外运等全部工作内容。</t>
  </si>
  <si>
    <t>080207006001</t>
  </si>
  <si>
    <t>临时钢支撑</t>
  </si>
  <si>
    <r>
      <rPr>
        <sz val="10"/>
        <color rgb="FF000000"/>
        <rFont val="宋体"/>
        <charset val="134"/>
        <scheme val="minor"/>
      </rPr>
      <t>1、部位:钢围囹、钢支撑</t>
    </r>
    <r>
      <rPr>
        <sz val="10"/>
        <color rgb="FF000000"/>
        <rFont val="宋体"/>
        <charset val="134"/>
      </rPr>
      <t xml:space="preserve">
2、钢腰梁规格、型号:2I45C
3、钢支撑规格、型号:Φ600mm，t=12mm</t>
    </r>
  </si>
  <si>
    <t>以“吨”为单位计量，按设计图示尺寸计量，包括制作、安装、探伤、刷油漆、摊销或租用、拆除及运输等全部工作内容。</t>
  </si>
  <si>
    <t>080401005001</t>
  </si>
  <si>
    <t>防洪墙砼</t>
  </si>
  <si>
    <r>
      <rPr>
        <sz val="10"/>
        <color rgb="FF000000"/>
        <rFont val="宋体"/>
        <charset val="134"/>
        <scheme val="minor"/>
      </rPr>
      <t>1、部位：防洪墙砼</t>
    </r>
    <r>
      <rPr>
        <sz val="10"/>
        <color rgb="FF000000"/>
        <rFont val="宋体"/>
        <charset val="134"/>
      </rPr>
      <t xml:space="preserve">
2、混凝土强度等级：C25</t>
    </r>
  </si>
  <si>
    <t>080206001006</t>
  </si>
  <si>
    <t>防洪墙钢筋制安</t>
  </si>
  <si>
    <t>080104001002</t>
  </si>
  <si>
    <t>拆防洪墙砼</t>
  </si>
  <si>
    <r>
      <rPr>
        <sz val="10"/>
        <color rgb="FF000000"/>
        <rFont val="宋体"/>
        <charset val="134"/>
        <scheme val="minor"/>
      </rPr>
      <t>1.拆防洪墙砼有筋无筋综合考虑</t>
    </r>
    <r>
      <rPr>
        <sz val="10"/>
        <color rgb="FF000000"/>
        <rFont val="宋体"/>
        <charset val="134"/>
      </rPr>
      <t xml:space="preserve">
2.运距：综合考虑</t>
    </r>
  </si>
  <si>
    <t>二、出入口通道主体土方</t>
  </si>
  <si>
    <t>080101001001</t>
  </si>
  <si>
    <t>挖一般土方</t>
  </si>
  <si>
    <r>
      <rPr>
        <sz val="10"/>
        <color rgb="FF000000"/>
        <rFont val="宋体"/>
        <charset val="134"/>
        <scheme val="minor"/>
      </rPr>
      <t>1、土壤类别：本标段综合考虑</t>
    </r>
    <r>
      <rPr>
        <sz val="10"/>
        <color rgb="FF000000"/>
        <rFont val="宋体"/>
        <charset val="134"/>
      </rPr>
      <t xml:space="preserve">
2、挖土深度：本标段综合考虑</t>
    </r>
  </si>
  <si>
    <t>以“立方米”为单位计量，含土方开挖、场内运输，土石方比例综合考虑，不因施工期土石比例变化而调整单价，合同另有约定除外。</t>
  </si>
  <si>
    <t>080101011001</t>
  </si>
  <si>
    <t>余泥渣土场外运输与排放费</t>
  </si>
  <si>
    <t>1、废弃料品种：土石方
2、运距：综合考虑</t>
  </si>
  <si>
    <t>以“立方米”为单位计量，按土石方开挖量计算。包括装卸、外运、弃土、场地整理等全部工作内容。土石方运距在合同执行期间不作调整。</t>
  </si>
  <si>
    <t>080101011002</t>
  </si>
  <si>
    <t>原土碾压、夯实</t>
  </si>
  <si>
    <r>
      <rPr>
        <sz val="10"/>
        <color rgb="FF000000"/>
        <rFont val="宋体"/>
        <charset val="134"/>
        <scheme val="minor"/>
      </rPr>
      <t>1.填方材料品种：黏性土</t>
    </r>
    <r>
      <rPr>
        <sz val="10"/>
        <color rgb="FF000000"/>
        <rFont val="宋体"/>
        <charset val="134"/>
      </rPr>
      <t xml:space="preserve">
2.密实度：按设计要求
3.运距：综合考虑</t>
    </r>
  </si>
  <si>
    <t>以“立方米”为单位计量，使用规定的填料，按图纸所示轮廊线计算的自然体积及要求的密实度，回填到到设计要求的回填标高。取土费及取土运距由承包商自行考虑。包括取土、回填、辗压夯实等全部工作内容。</t>
  </si>
  <si>
    <t>三、出入口通道主体及防水</t>
  </si>
  <si>
    <t>080401012001</t>
  </si>
  <si>
    <t>混凝土垫层</t>
  </si>
  <si>
    <t>1.混凝土强度等级：C20砼</t>
  </si>
  <si>
    <t>以“立方米”为单位计量，工程量按设计图示尺寸计算。包括混凝土灌注及养护等全部工作内容。</t>
  </si>
  <si>
    <t>080401007001</t>
  </si>
  <si>
    <t>混凝土底板</t>
  </si>
  <si>
    <t>1.混凝土强度等级：C35砼P8</t>
  </si>
  <si>
    <t>以“立方米”为单位计量，按设计图示面积乘以板厚计算，底板的长度为墙与墙外侧距离，超出墙外侧的长度按设计图纸计算。其中与梁相接的板，体积包括板与梁相重叠部分。包括混凝土灌注及养护等全部工作内容。</t>
  </si>
  <si>
    <t>080401009001</t>
  </si>
  <si>
    <t>混凝土顶板</t>
  </si>
  <si>
    <t>以“立方米”为单位计量，按设计图示面积乘以板厚计算，顶板的长度为墙与墙外侧距离，超出墙外侧的长度按设计图纸计算。其中与梁相接的板，体积包括板与梁相重叠部分。包括混凝土灌注及养护等全部工作内容。</t>
  </si>
  <si>
    <t>080101011003</t>
  </si>
  <si>
    <t>底板混凝土回填C35(始发井+接收井）</t>
  </si>
  <si>
    <t>1、混凝土强度等级：C35</t>
  </si>
  <si>
    <t>以“立方米”为单位计量，按设计图纸所示尺寸计算。包括混凝土灌注及养护等全部工作内容。</t>
  </si>
  <si>
    <t>080401009002</t>
  </si>
  <si>
    <t>顶板</t>
  </si>
  <si>
    <t>1、混凝土强度等级：微膨胀混凝土C35P8</t>
  </si>
  <si>
    <t>010516003001</t>
  </si>
  <si>
    <t>机械连接</t>
  </si>
  <si>
    <t>1、螺纹套筒种类:套筒直螺纹钢筋接头 Ф25内</t>
  </si>
  <si>
    <t>个</t>
  </si>
  <si>
    <t>以“个”为单位计量，按设计图示计算。包括钢筋断料、磨光、车丝、现场安装等全部工作内容。</t>
  </si>
  <si>
    <t>080401005002</t>
  </si>
  <si>
    <t>混凝土墙(中隔墙、侧墙、边墙)</t>
  </si>
  <si>
    <r>
      <rPr>
        <sz val="10"/>
        <color rgb="FF000000"/>
        <rFont val="宋体"/>
        <charset val="134"/>
        <scheme val="minor"/>
      </rPr>
      <t>1、混凝土强度等级：C35 P8</t>
    </r>
    <r>
      <rPr>
        <sz val="10"/>
        <color rgb="FF000000"/>
        <rFont val="宋体"/>
        <charset val="134"/>
      </rPr>
      <t xml:space="preserve">
</t>
    </r>
  </si>
  <si>
    <t>以“立方米”为单位计量，按设计图示中心线长度乘以墙高乘以墙厚度计算。应扣除门窗洞口及0.3平方米以外洞口体积，墙垛及突出部分并入墙体积内计算。墙与板相接的肋按墙计。包括混凝土灌注及养护等全部工作内容。</t>
  </si>
  <si>
    <t>080401012002</t>
  </si>
  <si>
    <t>混凝土楼梯</t>
  </si>
  <si>
    <t>以“立方米”为单位计量，包括休息平台、平台梁、斜梁及楼梯的连接梁、楼梯柱、踏步板、踏步，分层按几何尺寸计算。包括混凝土灌注及养护等全部工作内容。</t>
  </si>
  <si>
    <t>080401001001</t>
  </si>
  <si>
    <t>混凝土柱</t>
  </si>
  <si>
    <r>
      <rPr>
        <sz val="10"/>
        <color rgb="FF000000"/>
        <rFont val="宋体"/>
        <charset val="134"/>
        <scheme val="minor"/>
      </rPr>
      <t>1、混凝土强度等级：C35</t>
    </r>
    <r>
      <rPr>
        <sz val="10"/>
        <color rgb="FF000000"/>
        <rFont val="宋体"/>
        <charset val="134"/>
      </rPr>
      <t xml:space="preserve">
</t>
    </r>
  </si>
  <si>
    <t>080206001007</t>
  </si>
  <si>
    <t>钢筋制安</t>
  </si>
  <si>
    <r>
      <rPr>
        <sz val="10"/>
        <color rgb="FF000000"/>
        <rFont val="宋体"/>
        <charset val="134"/>
        <scheme val="minor"/>
      </rPr>
      <t>1、部位：主体结构</t>
    </r>
    <r>
      <rPr>
        <sz val="10"/>
        <color rgb="FF000000"/>
        <rFont val="宋体"/>
        <charset val="134"/>
      </rPr>
      <t xml:space="preserve">
2、材质：不同等级钢筋综合考虑</t>
    </r>
  </si>
  <si>
    <t xml:space="preserve">以“吨”为单位计量，按设计图示的钢筋净长计算，超过图纸所作的设计或非设计搭接接头、损耗及网片之间的搭接等增加的钢材应考虑在综合单价内，不予计量。施工接缝处增加的钢材和为安装施工设备而增加的钢材也不予计量。包括但不限于：试验、下料、调直、除锈、绑扎、焊接（包括防迷流增加的焊接）、安装就位等全部工作内容。 </t>
  </si>
  <si>
    <t>080206012002</t>
  </si>
  <si>
    <t>080403005001</t>
  </si>
  <si>
    <t>细石混凝土保护层</t>
  </si>
  <si>
    <r>
      <rPr>
        <sz val="10"/>
        <color rgb="FF000000"/>
        <rFont val="宋体"/>
        <charset val="134"/>
        <scheme val="minor"/>
      </rPr>
      <t>1、混凝土强度等级：C15细石</t>
    </r>
    <r>
      <rPr>
        <sz val="10"/>
        <color rgb="FF000000"/>
        <rFont val="宋体"/>
        <charset val="134"/>
      </rPr>
      <t xml:space="preserve">
混凝土
2、部位：底板、顶板</t>
    </r>
  </si>
  <si>
    <t>以“立方米”为单位计量，按设计图示尺寸计算。包括混凝土灌注及养护、压实、抹平等全部工作内容。</t>
  </si>
  <si>
    <t>080403005002</t>
  </si>
  <si>
    <t>砂浆找平层</t>
  </si>
  <si>
    <t>1、材质：水泥砂浆</t>
  </si>
  <si>
    <t>以“平方米”为单位计量，按设计图示尺寸表面积计算。包括基面处理、水泥砂浆找平等找平层施工所需的全部工作内容。</t>
  </si>
  <si>
    <t>080403005003</t>
  </si>
  <si>
    <t>卷材防水</t>
  </si>
  <si>
    <r>
      <rPr>
        <sz val="10"/>
        <color rgb="FF000000"/>
        <rFont val="宋体"/>
        <charset val="134"/>
        <scheme val="minor"/>
      </rPr>
      <t>1、材料：1.5mm厚PVC防水板</t>
    </r>
    <r>
      <rPr>
        <sz val="10"/>
        <color rgb="FF000000"/>
        <rFont val="宋体"/>
        <charset val="134"/>
      </rPr>
      <t xml:space="preserve">
、土工布缓冲层≥400g/m2</t>
    </r>
  </si>
  <si>
    <t>以“平方米”为单位计量，按设计图示尺寸表面积计算，包括但不限于：基面处理、防水层敷设等防水层施工所需的全部工作内容。</t>
  </si>
  <si>
    <t>080403004001</t>
  </si>
  <si>
    <t>涂膜防水</t>
  </si>
  <si>
    <t>1、材质：顶板非焦油聚氨脂防水涂料</t>
  </si>
  <si>
    <t>以“平方米”为单位计量，按设计图示结构外包尺寸表面积计算。包括基面处理、防水层敷设等防水层施工所需的全部工作内容。</t>
  </si>
  <si>
    <t>080403003001</t>
  </si>
  <si>
    <t>1、材质：SBS聚酯胎改性沥青卷材</t>
  </si>
  <si>
    <t>以“平方米”为单位计量，按设计图示尺寸面积计算。包括基面处理、防水层敷设等防水层施工所需的全部工作内容。</t>
  </si>
  <si>
    <t>080403002001</t>
  </si>
  <si>
    <t>施工缝</t>
  </si>
  <si>
    <t>1、材料:镀锌钢板止水带</t>
  </si>
  <si>
    <t>以“米”为单位计量，按设计图示长度计算。包括施工缝施工所需的全部工作内容。</t>
  </si>
  <si>
    <t>080403001001</t>
  </si>
  <si>
    <t>变形缝</t>
  </si>
  <si>
    <t>1、材质：橡胶止水带及填充材料</t>
  </si>
  <si>
    <t>以“米”为单位计量，按设计图示长度计算。包括橡胶止水带施工所需的全部工作内容。</t>
  </si>
  <si>
    <t>080403002002</t>
  </si>
  <si>
    <t>不锈钢板接水槽</t>
  </si>
  <si>
    <r>
      <rPr>
        <sz val="10"/>
        <color rgb="FF000000"/>
        <rFont val="宋体"/>
        <charset val="134"/>
        <scheme val="minor"/>
      </rPr>
      <t>1、材料：不锈钢板</t>
    </r>
    <r>
      <rPr>
        <sz val="10"/>
        <color rgb="FF000000"/>
        <rFont val="宋体"/>
        <charset val="134"/>
      </rPr>
      <t xml:space="preserve">
2、规格：3mm厚
3、部位：变形缝</t>
    </r>
  </si>
  <si>
    <t>以“米”为单位计量，按设计图示长度计算。包括不锈钢接水槽制作、安装埋设、焊接固定等全部工作。</t>
  </si>
  <si>
    <t>080403002003</t>
  </si>
  <si>
    <r>
      <rPr>
        <sz val="10"/>
        <color rgb="FF000000"/>
        <rFont val="宋体"/>
        <charset val="134"/>
        <scheme val="minor"/>
      </rPr>
      <t>1、材料：缓膨型遇水膨胀止水条</t>
    </r>
    <r>
      <rPr>
        <sz val="10"/>
        <color rgb="FF000000"/>
        <rFont val="宋体"/>
        <charset val="134"/>
      </rPr>
      <t xml:space="preserve">
2、部位：施工缝</t>
    </r>
  </si>
  <si>
    <t>四、三号出入口接收井围护结构</t>
  </si>
  <si>
    <t>080104002002</t>
  </si>
  <si>
    <t>080206003002</t>
  </si>
  <si>
    <t>080104007002</t>
  </si>
  <si>
    <t>080103016003</t>
  </si>
  <si>
    <t>080103016005</t>
  </si>
  <si>
    <t>080401004004</t>
  </si>
  <si>
    <t>080206001008</t>
  </si>
  <si>
    <t>080401003004</t>
  </si>
  <si>
    <t>080206001009</t>
  </si>
  <si>
    <t>080104001003</t>
  </si>
  <si>
    <t>080207006002</t>
  </si>
  <si>
    <t>080401005003</t>
  </si>
  <si>
    <t>080206001010</t>
  </si>
  <si>
    <t>080104001004</t>
  </si>
  <si>
    <t>五、主体结构改造</t>
  </si>
  <si>
    <t>080104001005</t>
  </si>
  <si>
    <t>080401009003</t>
  </si>
  <si>
    <t>主体结构混凝土</t>
  </si>
  <si>
    <r>
      <rPr>
        <sz val="10"/>
        <color rgb="FF000000"/>
        <rFont val="宋体"/>
        <charset val="134"/>
        <scheme val="minor"/>
      </rPr>
      <t>1、部位：主体结构混凝土</t>
    </r>
    <r>
      <rPr>
        <sz val="10"/>
        <color rgb="FF000000"/>
        <rFont val="宋体"/>
        <charset val="134"/>
      </rPr>
      <t xml:space="preserve">
2、混凝土强度等级：C35 P8
3、钢筋：螺纹钢筋φ25内</t>
    </r>
  </si>
  <si>
    <t>以立方米为单位计量，按设计图示尺寸以体积计算。工作内容包含但不限于混凝土制作、运输、浇筑、振捣、养护、场内二次倒运；钢筋试验、下料、调直、除锈、绑扎、焊接（包括防迷流增加的焊接）、安装就位等全部工作内容等。</t>
  </si>
  <si>
    <t>080206007001</t>
  </si>
  <si>
    <t>植筋</t>
  </si>
  <si>
    <t>钢筋植筋(孔深15d) Φ25以内(实际深度:500mm)</t>
  </si>
  <si>
    <t>根</t>
  </si>
  <si>
    <t>以“根”为单位计量，按设计图示计算。包括且不限于：钻孔、清孔、钢筋制作，灌注植筋胶，抗抜试验等全部工作内容。</t>
  </si>
  <si>
    <t>(2)</t>
  </si>
  <si>
    <t>顶管段结构</t>
  </si>
  <si>
    <t>040501012001</t>
  </si>
  <si>
    <t>顶管</t>
  </si>
  <si>
    <t>顶管通道(7700*5100)</t>
  </si>
  <si>
    <t>以延长米为单位计量，按设计图示长度计算。包括但不限于：预制管节、顶管掘进、洞门施工及相关工作以克服盾构机进出时预计出现的困难、余泥渣土场外运输与排放费等全部工作内容。</t>
  </si>
  <si>
    <t>导墙钢筋</t>
  </si>
  <si>
    <t>1、材质；不同等级钢筋综合考虑
2、部位：导墙</t>
  </si>
  <si>
    <t>地下连续墙（非双轮洗）</t>
  </si>
  <si>
    <t>1、成槽方式：综合考虑（除双轮铣成槽）
2、厚度：本标段综合考虑
3、岩土类别：本标段综合考虑 
4、运距：综合考虑，含导墙土方开挖及外运
5、连续墙混凝土强度等级：C35P6水下混凝土 
6、导墙混凝土强度等级：C25砼 7、连续墙工字形钢板封口  
8、入岩：综合考虑 
9、混凝土泵送增加费、场内二次运输等综合考虑</t>
  </si>
  <si>
    <r>
      <rPr>
        <sz val="10"/>
        <rFont val="宋体"/>
        <charset val="134"/>
      </rPr>
      <t>以立方米为单位计量，按设计长度乘以设计厚度乘以深度以体积计算，深度以设计图纸为准。为保证砼强度所引起的上部超灌、以及施工误差需凿除的砼不予计算工程量（成槽扩大部分填充的砼在综合单价的消耗量中综合考虑。无论厚度如何变化，单价均不做调整。）包括成槽、固壁、清底置换、入岩、清理地下障碍物（但不包括溶洞、古墓文物）、泥浆制作及外运、弃土消纳费、混凝土制作、运输、灌注水下砼、养护、打桩场地硬化及泥浆池、泥浆沟、墙面。</t>
    </r>
    <r>
      <rPr>
        <sz val="10"/>
        <color rgb="FFFF0000"/>
        <rFont val="宋体"/>
        <charset val="134"/>
      </rPr>
      <t>且含地下连续墙工字钢接头，超过图纸所作的设计或非设计搭接接头、损耗及网片之间的搭接等增加的钢材应考虑在综合单价内，不予计量。施工接缝处增加的钢材和为安装施工设备而增加的钢材也不予计量。包括但不限于：工字钢放样、划线、截料、平整、焊接、成品校正、吊装等全部工作内容。</t>
    </r>
  </si>
  <si>
    <t>连续墙钢筋网片</t>
  </si>
  <si>
    <t>1.材质：不同等级钢筋综合考虑
2.部位：连续墙内</t>
  </si>
  <si>
    <t>以吨为单位计量，按设计图示钢筋长度乘以单位理论质量计算。设计或非设计搭接接头、损耗等增加的钢材及钢筋连接接头、钢筋接驳器、定位钢筋、措施桁架筋应考虑在综合单价内，不予再计量。工作内容包括：钢筋工地卸车、进场后的保管、准备及清理、钢筋除锈、调直、切割、下料、弯制、运输、绑扎、焊接成型、吊装等一切工作及必要的辅助工作。</t>
  </si>
  <si>
    <t>喷射混凝土</t>
  </si>
  <si>
    <t>双管旋喷桩实桩</t>
  </si>
  <si>
    <t>1、工艺要求:双管旋喷桩
2、水泥强度等级:42.5R
3、桩长:综合考虑
4、直径：600
5、水泥含量:240kg/m</t>
  </si>
  <si>
    <t>双管旋喷桩空桩</t>
  </si>
  <si>
    <t>1、工艺要求：双管旋喷桩
2、桩长：综合考虑
3、部位：综合考虑</t>
  </si>
  <si>
    <t>冠梁</t>
  </si>
  <si>
    <t>1、砼强度等级：C35砼
2、部位：冠梁
3、混凝土泵送增加费、场内二次运输等综合考虑</t>
  </si>
  <si>
    <t>1、材质：不同等级钢筋综合考虑
2、部位：冠梁</t>
  </si>
  <si>
    <t>砼支撑、砼围檩、砼连梁</t>
  </si>
  <si>
    <t>1、混凝土强度等级：C30砼
2、部位：砼支撑、板撑、砼围檩
3、混凝土泵送增加费、场内二次运输等综合考虑</t>
  </si>
  <si>
    <r>
      <rPr>
        <sz val="10"/>
        <rFont val="宋体"/>
        <charset val="134"/>
      </rPr>
      <t>以“立方米”为单位计量，工程量按设计图示尺寸计算。</t>
    </r>
    <r>
      <rPr>
        <sz val="10"/>
        <color rgb="FFFF0000"/>
        <rFont val="宋体"/>
        <charset val="134"/>
      </rPr>
      <t>包括混凝土灌注及养护等全部工作内容。</t>
    </r>
  </si>
  <si>
    <t>1.材质：钢材
2.规格型号：综合考虑</t>
  </si>
  <si>
    <t>以吨为单位计量，按设计图示尺寸以质量计算。包括制作、安装埋设、焊接固定。</t>
  </si>
  <si>
    <t>钢支撑、钢围檩、钢立柱及组合钢梁</t>
  </si>
  <si>
    <t>1、部位:钢围囹、钢支撑
2、钢腰梁规格、型号:2I45C
3、钢支撑规格、型号:Φ600mm，t=12mm</t>
  </si>
  <si>
    <t>以“吨”为单位计量，按设计图示尺寸计量，包括制作、安装、探伤、刷油漆、摊销或租用、拆除及运输等全部工作内容。以及地下连续墙接围檩部位的预埋件（螺栓铁件、钢筋含钢板）。</t>
  </si>
  <si>
    <t xml:space="preserve"> 砼支撑、砼围檩钢筋制安</t>
  </si>
  <si>
    <t>1、材质：不同等级钢筋综合考虑
2、部位：砼支撑、板撑、砼围檩</t>
  </si>
  <si>
    <t>防涝挡墙混凝土</t>
  </si>
  <si>
    <t>1、混凝土强度等级:C25砼
2、部位：挡墙
3、混凝土泵送增加费、场内二次运输等综合考虑</t>
  </si>
  <si>
    <t>防涝挡墙混凝土钢筋制安</t>
  </si>
  <si>
    <t>1、材质：不同等级钢筋综合考虑
2、部位：防涝挡墙</t>
  </si>
  <si>
    <t>080104001007</t>
  </si>
  <si>
    <t>凿除钢筋砼及外运连续墙</t>
  </si>
  <si>
    <t>1.凿钢筋混凝土有筋无筋综合考虑
2.运距：综合考虑</t>
  </si>
  <si>
    <t>以“立方米”为单位计量，工程量按设计图示凿除连续墙、冠梁等混凝土体积计算。包括凿除混凝土、钢筋混凝土及外运等全部工作内容。部位：连续墙、冠梁因出入口、通道、风亭、风道等施工而需凿除部分，按市政、设计要求需凿除部分；明挖车站与暗挖区间相接时围护结构的凿除部分等。</t>
  </si>
  <si>
    <t>080103013002</t>
  </si>
  <si>
    <t>搅拌桩空桩</t>
  </si>
  <si>
    <t>1、桩径：600mm
2、水泥含量：综合考虑</t>
  </si>
  <si>
    <t>以“米”为单位计量，工程量按设计空桩长度计算。工作内容包括钻孔等全部工序。</t>
  </si>
  <si>
    <t>080103013001</t>
  </si>
  <si>
    <t>搅拌桩实桩</t>
  </si>
  <si>
    <t>1、桩径：600mm
2、水泥强度等级：42.5R普通硅酸盐水泥
3、水泥含量：142kg/m</t>
  </si>
  <si>
    <t>以“米”为单位计量，工程量按设计实桩长度计算。合同执行过程中，设计水泥用量或实际水泥用量与单价中的含量不一致时，单价按设计水泥用量与实际水泥用量两者相比较小的进行调整。工作内容包括钻孔等全部工序。</t>
  </si>
  <si>
    <t>土方开挖</t>
  </si>
  <si>
    <t>1.土壤类别:本标段综合考虑
2.挖土深度:本标段综合考虑</t>
  </si>
  <si>
    <t>080101010001</t>
  </si>
  <si>
    <t>1、填方材料品种：普通回填土、粘土
2、运距：综合考虑</t>
  </si>
  <si>
    <t>以“平方米”为单位计量，使用规定的填料，按图纸所示轮廊线计算的自然体积及要求的密实度，回填到到设计要求的回填标高。取土费及取土运距由承包商自行考虑。包括取土、回填、辗压夯实等全部工作内容。</t>
  </si>
  <si>
    <t>1、混凝土强度等级：C20砼
2、规格：150mm厚
3、部位：底板</t>
  </si>
  <si>
    <t>1、混凝土强度等级：C35砼P8
2、混凝土泵送增加费、场内二次运输等综合考虑</t>
  </si>
  <si>
    <t>080401007002</t>
  </si>
  <si>
    <t>1、混凝土强度等级：C35
2、混凝土泵送增加费、场内二次运输等综合考虑</t>
  </si>
  <si>
    <t>1、混凝土强度等级：微膨胀混凝土C35P8
2、混凝土泵送增加费、场内二次运输等综合考虑</t>
  </si>
  <si>
    <t>混凝土墙侧墙</t>
  </si>
  <si>
    <t>1、部位：主体结构
2、钢筋：不同等级钢筋综合考虑</t>
  </si>
  <si>
    <t>预埋铁件制安（含相关专业预埋管制安）</t>
  </si>
  <si>
    <t>1.构件：预埋铁件
2.材质:本标段综合考虑</t>
  </si>
  <si>
    <t>1、混凝土强度等级：C15细石
混凝土
2、部位：底板、顶板</t>
  </si>
  <si>
    <t>080403005004</t>
  </si>
  <si>
    <t>PVC防水板</t>
  </si>
  <si>
    <t xml:space="preserve">1、材料：1.5mm厚PVC防水板
、土工布缓冲层≥400g/m2、
水泥砂浆找平层
</t>
  </si>
  <si>
    <t>防水涂料</t>
  </si>
  <si>
    <t>1、材料：非焦油聚氨脂防水涂料
2、部位：顶板</t>
  </si>
  <si>
    <t>自粘改性沥青防水
卷材</t>
  </si>
  <si>
    <t>1、材料：SBS聚酯胎改性沥青卷材
2、部位：结构转角部位</t>
  </si>
  <si>
    <t>背贴式止水带</t>
  </si>
  <si>
    <t>1、材料：橡胶止水带及填充材料
2、部位：施工缝、变形缝</t>
  </si>
  <si>
    <t>以“米”为单位计量，按设计图示长度计算。包括背贴式止水带施工所需的全部工作内容。</t>
  </si>
  <si>
    <t>080403002004</t>
  </si>
  <si>
    <t>1、材料：不锈钢板
2、规格：3mm厚
3、部位：变形缝</t>
  </si>
  <si>
    <t>1、材料：缓膨型遇水膨胀止水条
2、部位：施工缝</t>
  </si>
  <si>
    <t>080104001008</t>
  </si>
  <si>
    <t>1、材质；不同等级钢筋综合考虑2、部位：导墙</t>
  </si>
  <si>
    <t>080104001009</t>
  </si>
  <si>
    <t>080104001010</t>
  </si>
  <si>
    <t>以“立方米”为单位计量，工程量按设计图示尺寸计算。包括混凝土灌注及养护、钢筋混凝土凿除及外运等全部工作内容。</t>
  </si>
  <si>
    <t>砼支撑、砼围檩钢筋制安</t>
  </si>
  <si>
    <t>1、材质：不同等级钢筋综合考虑2、部位：砼支撑、板撑、砼围檩</t>
  </si>
  <si>
    <t>080104001011</t>
  </si>
  <si>
    <t>080201012001</t>
  </si>
  <si>
    <t>水平注浆袖阀管</t>
  </si>
  <si>
    <t xml:space="preserve">
1.做法:后退式注浆
2.钻孔直径:浆液扩散半径800mm
</t>
  </si>
  <si>
    <t>以“米”为单位计量，按设计图示数量计算。包括但不限于材料准备、钻孔、注浆管（含注浆内套管）制安、封孔、泥浆制作及外运等全部工作内容。合同执行过程中，设计水泥用量或实际水泥用量与单价中的含量不一致时，单价按设计水泥用量与实际水泥用量两者相比较小的进行调整。包括按设计要求进行浆液制作、压浆等全部工作内容。</t>
  </si>
  <si>
    <t>080104001021</t>
  </si>
  <si>
    <t>拆混凝土</t>
  </si>
  <si>
    <t>1、部位：拆混凝土有筋无筋综合考虑
2、运距：综合考虑</t>
  </si>
  <si>
    <t>以“立方米”为单位计量，工程量按设计图示混凝土体积计算。包括凿除混凝土、钢筋混凝土及外运等全部工作内容。部位：施工而需凿除部分，按市政、设计要求需凿除部分；</t>
  </si>
  <si>
    <t>080401009004</t>
  </si>
  <si>
    <t>1、部位：主体结构混凝土
2、混凝土强度等级：C35 P8
3、钢筋：不同等级钢筋综合考虑
4、混凝土泵送增加费、场内二次运输等综合考虑</t>
  </si>
  <si>
    <t>1、钢筋植筋规格；Φ25以内</t>
  </si>
  <si>
    <t>5.1.1.2总价包干项目总价措施项目清单与计价表</t>
  </si>
  <si>
    <t>总价包干项目总价措施项目清单与计价表</t>
  </si>
  <si>
    <t>计算基础</t>
  </si>
  <si>
    <t>费率(%)</t>
  </si>
  <si>
    <t>2</t>
  </si>
  <si>
    <t>措施项目中尚未包括的工程施工可能发生的措施性费用</t>
  </si>
  <si>
    <t>2.1</t>
  </si>
  <si>
    <t>用工实名管理费用</t>
  </si>
  <si>
    <t>以系数计算的安全文明施工措施费的6%增加计算</t>
  </si>
  <si>
    <t>5.1.1.3总价包干项目单价措施项目工程量清单与计价表</t>
  </si>
  <si>
    <t>总价包干项目单价措施项目工程量清单与计价表</t>
  </si>
  <si>
    <t>计量规则及工作内容</t>
  </si>
  <si>
    <t>粤011701008001</t>
  </si>
  <si>
    <t>综合钢脚手架</t>
  </si>
  <si>
    <r>
      <rPr>
        <sz val="10"/>
        <color rgb="FF000000"/>
        <rFont val="宋体"/>
        <charset val="134"/>
        <scheme val="minor"/>
      </rPr>
      <t>1．搭设方式：以施工组织设计方案为准</t>
    </r>
    <r>
      <rPr>
        <sz val="10"/>
        <color rgb="FF000000"/>
        <rFont val="宋体"/>
        <charset val="134"/>
      </rPr>
      <t xml:space="preserve"> </t>
    </r>
    <r>
      <rPr>
        <sz val="10"/>
        <color rgb="FF000000"/>
        <rFont val="宋体"/>
        <charset val="134"/>
      </rPr>
      <t xml:space="preserve">
</t>
    </r>
    <r>
      <rPr>
        <sz val="10"/>
        <color rgb="FF000000"/>
        <rFont val="宋体"/>
        <charset val="134"/>
      </rPr>
      <t>2．搭设高度：综合考虑</t>
    </r>
    <r>
      <rPr>
        <sz val="10"/>
        <color rgb="FF000000"/>
        <rFont val="宋体"/>
        <charset val="134"/>
      </rPr>
      <t xml:space="preserve"> </t>
    </r>
    <r>
      <rPr>
        <sz val="10"/>
        <color rgb="FF000000"/>
        <rFont val="宋体"/>
        <charset val="134"/>
      </rPr>
      <t xml:space="preserve">
</t>
    </r>
    <r>
      <rPr>
        <sz val="10"/>
        <color rgb="FF000000"/>
        <rFont val="宋体"/>
        <charset val="134"/>
      </rPr>
      <t>3．脚手架材质：综合考虑</t>
    </r>
  </si>
  <si>
    <t>按建筑面积计算。工作内容：场内、场外材料搬运，搭、拆脚手架、斜道、上料平台，安全网的铺设，选择附墙点与主体连接，测试电动装置、安全锁等，拆除脚手架后材料的堆放。</t>
  </si>
  <si>
    <t>'081307001001</t>
  </si>
  <si>
    <t>施工监测、监控(出入口)</t>
  </si>
  <si>
    <t>1.本工程所有施工监测、监控费用
2.按项计算</t>
  </si>
  <si>
    <t>项</t>
  </si>
  <si>
    <t>以项为单位计量，本项目指按合同要求完成的全部监测与控制的费用。</t>
  </si>
  <si>
    <t>3</t>
  </si>
  <si>
    <t>'081307001002</t>
  </si>
  <si>
    <t>施工监测、监控(接收井)</t>
  </si>
  <si>
    <t>4</t>
  </si>
  <si>
    <t>01B001</t>
  </si>
  <si>
    <t>对已开通线路人工监测</t>
  </si>
  <si>
    <t>1.本工程所有对已开通线路人工监测费用</t>
  </si>
  <si>
    <t>元</t>
  </si>
  <si>
    <t>以项为单位计量，本项目指按合同要求完成的所有对已开通线路人工监测费用。</t>
  </si>
  <si>
    <t>5</t>
  </si>
  <si>
    <t>'041102013001</t>
  </si>
  <si>
    <t>冠梁、支撑模板</t>
  </si>
  <si>
    <t>1.模板支架制安及拆除</t>
  </si>
  <si>
    <t>按混凝土与模板的接触面积以㎡计算。工作内容包含但不限于模板支架制安及拆除、清理堆放</t>
  </si>
  <si>
    <t>6</t>
  </si>
  <si>
    <t>'041102014001</t>
  </si>
  <si>
    <t>板模板</t>
  </si>
  <si>
    <t>7</t>
  </si>
  <si>
    <t>'041102026001</t>
  </si>
  <si>
    <t>边墙衬砌模板</t>
  </si>
  <si>
    <t>8</t>
  </si>
  <si>
    <t>'041102020001</t>
  </si>
  <si>
    <t>楼梯模板</t>
  </si>
  <si>
    <t>9</t>
  </si>
  <si>
    <t>'041102012001</t>
  </si>
  <si>
    <t>柱模板</t>
  </si>
  <si>
    <t>10</t>
  </si>
  <si>
    <t>'081309002001</t>
  </si>
  <si>
    <t>排水、降水</t>
  </si>
  <si>
    <t>1、部位：降水井</t>
  </si>
  <si>
    <t>口</t>
  </si>
  <si>
    <t>以“口”为单位计量，按设计图示数量计算。包括但不限于：井管装配,地面试管,铺总管,装水泵水箱,钻孔成管,清孔,卸φ400滤水钢管,定位,安装滤水钢管,外壁灌砂,封口,连接,试抽；拔管,拆管,灌砂,清洗整理,堆放；抽水,值班,井管堵漏等安装拆除使用全部工作内容。</t>
  </si>
  <si>
    <t>11</t>
  </si>
  <si>
    <t>'081308001001</t>
  </si>
  <si>
    <t>大型机械设备进出场及安拆</t>
  </si>
  <si>
    <r>
      <rPr>
        <sz val="10"/>
        <color rgb="FF000000"/>
        <rFont val="宋体"/>
        <charset val="134"/>
        <scheme val="minor"/>
      </rPr>
      <t>1.机械设备规格型号：综合考虑</t>
    </r>
    <r>
      <rPr>
        <sz val="10"/>
        <color rgb="FF000000"/>
        <rFont val="宋体"/>
        <charset val="134"/>
      </rPr>
      <t xml:space="preserve">
2.运输距离：综合考虑</t>
    </r>
  </si>
  <si>
    <r>
      <rPr>
        <sz val="10"/>
        <color rgb="FF000000"/>
        <rFont val="宋体"/>
        <charset val="134"/>
        <scheme val="minor"/>
      </rPr>
      <t>按1项计量。</t>
    </r>
    <r>
      <rPr>
        <sz val="10"/>
        <color rgb="FF000000"/>
        <rFont val="宋体"/>
        <charset val="134"/>
      </rPr>
      <t xml:space="preserve">
1.安拆费包括施工机械、设备在现场进行安装拆卸所需人工、材料、机械和试运转费用以及机械辅助设施的折旧、搭设、拆除等费用
2.进出场费包括施工机械、设备整体或分体自停放地点运至施工现场或由一施工地点运至另一施工地点所发生的运输、装卸、辅助材料等费用</t>
    </r>
  </si>
  <si>
    <t>1．搭设方式：以施工组织设计方案为准_x000D_
2．搭设高度：综合考虑_x000D_
3．脚手架材质：综合考虑</t>
  </si>
  <si>
    <t>081307001001</t>
  </si>
  <si>
    <t>081307001002</t>
  </si>
  <si>
    <t>041102020001</t>
  </si>
  <si>
    <t>按水平投影面积以㎡计算。工作内容包含但不限于模板支架制安及拆除、清理堆放</t>
  </si>
  <si>
    <t>041102012001</t>
  </si>
  <si>
    <t>导墙模板</t>
  </si>
  <si>
    <t>12</t>
  </si>
  <si>
    <t>081308001001</t>
  </si>
  <si>
    <t>1.机械设备规格型号：综合考虑
2.运输距离：综合考虑</t>
  </si>
  <si>
    <t>按1项计量。
1.安拆费包括施工机械、设备在现场进行安装拆卸所需人工、材料、机械和试运转费用以及机械辅助设施的折旧、搭设、拆除等费用
2.进出场费包括施工机械、设备整体或分体自停放地点运至施工现场或由一施工地点运至另一施工地点所发生的运输、装卸、辅助材料等费用</t>
  </si>
  <si>
    <t>5.1.1.4施工机电装修工程</t>
  </si>
  <si>
    <t>机电安装装修工程量清单开项、计量规则及工作内容</t>
  </si>
  <si>
    <t>合同开项名称</t>
  </si>
  <si>
    <t>综合单价(含税）</t>
  </si>
  <si>
    <t>综合合价(含税）</t>
  </si>
  <si>
    <t>其中：人工费</t>
  </si>
  <si>
    <t>其中：绿色施工安全防护措施费</t>
  </si>
  <si>
    <t>第一部分：工程费用</t>
  </si>
  <si>
    <t>按建筑面积计算。，包括但不限于完成装饰装修、出入口地面建筑（飞顶）、征地红线范围内的所有地面恢复、导向、灯箱等全部工作内容并包含与广告灯箱相关的所有工作内容。</t>
  </si>
  <si>
    <t>包含但不限于配电箱、切换箱、控制器等设备安装及接地制安、设备材料二次转运、设备（二次）接线及调试，照明灯具及控制系统安装（含一般路灯）、开关插座安装、开槽、线管敷设、钢管敷设、母线槽安装、线槽安装、桥架安装、接地安装、电线敷设、电缆敷设、控制电缆敷设、电缆头制作安装、二次配线、防火封堵，校接线、送配电装置系统调试、接口改造及调试等全部工作内容。</t>
  </si>
  <si>
    <t>包含但不限于各类风阀、调节阀、风机等设备安装及调试；各类风管、各类风口、管道保温；多联机及其配件安装、调试；各类防火封堵、开槽开洞、除锈刷漆、防火涂料；系统调试、综合支吊架制作安装等全部工作内容。</t>
  </si>
  <si>
    <t>包含但不限于完成支吊架制作、安装、除锈、刷漆等相关工作内容；包括本系统一切开洞、凿槽、防火堵洞；完成管道及相应管件的安装、阀门安装、套管制作安装、管道保温、压力试验、管道冲洗、管道消毒；安装各类水泵、控制箱等；安装各类消火栓及箱、灭火器及箱、消防器材箱等设备，消火栓系统调试、水泵及控制柜调试、给水系统调试、排水系统调试、相关管道闭水试验、接入调试系统调试、拆除路面、沟槽土方开挖、外运，余泥渣土场外运输与排放费，回填砂、石屑等，木板支护，砼路面修复；相关井制作、砌筑（混凝土制作、安装防坠网、井圈、井盖、盖板）等全部工作内容。</t>
  </si>
  <si>
    <t>包含但不限于完成线管、桥架、线槽、光电缆、双绞线的敷设、工作站、服务器、机柜等设备及软件安装相关工作内容。出入口综合监控系统调试等全部工作内容。</t>
  </si>
  <si>
    <t>包括但不限于金属线槽、桥架、配管、电线、电缆、通信光纤（含尾纤盒、熔接、标识、调试）采购及敷设、火灾报警控制器、工控机、图形监视计算机软件、操作电源、消防电话主机、吸气式探测主机、吸气采样管、吸气式操作软件、控制单元、消防立柜、控制器、探测器、模块箱、模块、按钮等设备安装、校接线及系统调试等与出入口火灾自动报警系统相关的全部工作内容</t>
  </si>
  <si>
    <t>包括但不限于配管、电线、电缆采购及敷设，分线盒、电缆头制作、安装等，包括本系统一切防火封堵及防火涂料工作，支架制作安装、除锈、刷油；变送器等设备安装，相关阀门及配件安装，其他专业转换接口安装、调试，系统软件、应用软件安装、校接线及系统调试等全部工作内容。</t>
  </si>
  <si>
    <t>包含但不限于光缆、电缆、漏缆等线缆敷设、相关设备安装、配线、调试工作，设备底座、孔洞封堵相关配套安装、接续、成端、弱电支架、漏缆卡具、接地装置安装及关配套、单体调试、单系统调试、系统联调、综合联调等与出入口通信系统相关的全部工作内容</t>
  </si>
  <si>
    <t>包括但不限于自动扶梯采购、安装调试、自动扶梯的深化设计、生产制造，设备运输、仓储保管、安装；各阶段（包括样机）的服务（试验、测试、调试、验收、报监、办证、质保、维保）等工作，24个月的质保期服务.</t>
  </si>
  <si>
    <t>包含门框的制作、运输与二次搬运、预埋门框支撑件、安装调试固定人防门框，门扇的制作、门扇型号规格核对、运输与二次搬运、检查吊环、挂安全保险绳、吊装门扇、门扇调试等全部工作。</t>
  </si>
  <si>
    <t>5.1.2.1单价包干项目分部分项工程量清单与计价表</t>
  </si>
  <si>
    <t>单价包干项目分部分项工程量清单与计价表</t>
  </si>
  <si>
    <t xml:space="preserve">
单位</t>
  </si>
  <si>
    <t>(一)</t>
  </si>
  <si>
    <t>（1）</t>
  </si>
  <si>
    <t>注浆保护</t>
  </si>
  <si>
    <t>080301001001</t>
  </si>
  <si>
    <t>注浆管（袖阀管Φ48~Φ52）</t>
  </si>
  <si>
    <t>1.管材直径:Φ48~Φ522.材料：PVC管3.综合考虑钻孔、空钻回填4.运距：综合考虑</t>
  </si>
  <si>
    <t>以米为单位计量，按图纸设计尺寸计算。包括但不限于材料准备、探测钻孔、抽芯、安放注浆管（含注浆内套管）、封孔、泥浆清理及外运等全部工作内容。</t>
  </si>
  <si>
    <t>080301005001</t>
  </si>
  <si>
    <t>注水泥浆</t>
  </si>
  <si>
    <t>1.普通硅酸盐水泥P.O42.5R2.级配:水灰比1：1（质量比）</t>
  </si>
  <si>
    <t>以立方米为单位计量，按经监理工程师及发包人代表确认的现场签证中的工程量计算。合同执行过程中，设计水泥用量或实际水泥用量与单价中的含量不一致时，单价按设计水泥用量与实际水泥用量两者相比较小的进行调整。包括按设计要求进行浆液制作、压浆等全部工作内容。</t>
  </si>
  <si>
    <t>80301001001</t>
  </si>
  <si>
    <t>80103020001</t>
  </si>
  <si>
    <t>5.1.2.2单价包干项目总价措施项目清单与计价表</t>
  </si>
  <si>
    <t>单价包干项目总价措施项目清单与计价表</t>
  </si>
  <si>
    <t>5.2综合单价分析表</t>
  </si>
  <si>
    <t>综合单价分析表</t>
  </si>
  <si>
    <t>计量单位</t>
  </si>
  <si>
    <t>清单综合单价组成明细</t>
  </si>
  <si>
    <t>定额</t>
  </si>
  <si>
    <t>数量</t>
  </si>
  <si>
    <t>单价（元）</t>
  </si>
  <si>
    <t>合价（元）</t>
  </si>
  <si>
    <t>编号</t>
  </si>
  <si>
    <t>名称</t>
  </si>
  <si>
    <t>人工费</t>
  </si>
  <si>
    <t>材料费</t>
  </si>
  <si>
    <t>机械费</t>
  </si>
  <si>
    <t>管理费和利润</t>
  </si>
  <si>
    <t>…</t>
  </si>
  <si>
    <t>清单项目综合单价</t>
  </si>
  <si>
    <t>编码</t>
  </si>
  <si>
    <t>定额项目名称</t>
  </si>
  <si>
    <t>直接费</t>
  </si>
  <si>
    <t>（2）</t>
  </si>
  <si>
    <t>备注：</t>
  </si>
  <si>
    <t>（1）管理费和利润的费率与投标单价分析表中费率一致。</t>
  </si>
  <si>
    <t>（2）如投标书中人工消耗量、材料消耗量低于定额中人工消耗量、材料消耗量，则新增项目的人工消耗量、材料消耗量将参照类似项目的人工消耗量、材料消耗量与定额人工消耗量、材料消耗量的比例进行调整。如投标书中人工消耗量、材料消耗量大于定额人工消耗量、材料消耗量，则回归定额水平。</t>
  </si>
  <si>
    <t>（3）新增项目的材料价格沿用投标价格，如同一种材料在不同清单项中有不同价格，则采用最低价；如没有，按照合同约定确定材料单价。</t>
  </si>
  <si>
    <t>（4）新增项目的机械台班单价及消耗量沿用定额，如没有，双方另行协商确定。</t>
  </si>
  <si>
    <t>（5）人工单价维持投标水平不变，如在不同清单项中有不同价格，则采用最低价。</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</si>
</sst>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8" formatCode="0_ "/>
    <numFmt numFmtId="179" formatCode="0.00_ "/>
    <numFmt numFmtId="180" formatCode="0.00_);[Red]\(0.00\)"/>
    <numFmt numFmtId="181" formatCode="#,##0.00_ "/>
  </numFmts>
  <fonts count="36">
    <font>
      <sz val="11"/>
      <color indexed="8"/>
      <name val="宋体"/>
      <charset val="134"/>
      <scheme val="minor"/>
    </font>
    <font>
      <sz val="9"/>
      <color theme="1"/>
      <name val="宋体"/>
      <charset val="134"/>
    </font>
    <font>
      <sz val="10"/>
      <color theme="1"/>
      <name val="宋体"/>
      <charset val="134"/>
    </font>
    <font>
      <b/>
      <sz val="18"/>
      <color theme="1"/>
      <name val="宋体"/>
      <charset val="134"/>
    </font>
    <font>
      <sz val="9"/>
      <color rgb="FF000000"/>
      <name val="宋体"/>
      <charset val="134"/>
    </font>
    <font>
      <sz val="10"/>
      <name val="宋体"/>
      <charset val="134"/>
    </font>
    <font>
      <sz val="10"/>
      <color indexed="8"/>
      <name val="宋体"/>
      <charset val="134"/>
      <scheme val="minor"/>
    </font>
    <font>
      <b/>
      <sz val="16"/>
      <name val="宋体"/>
      <charset val="134"/>
    </font>
    <font>
      <sz val="10"/>
      <name val="微软雅黑"/>
      <charset val="134"/>
    </font>
    <font>
      <b/>
      <sz val="10"/>
      <name val="宋体"/>
      <charset val="134"/>
    </font>
    <font>
      <b/>
      <sz val="10"/>
      <color rgb="FF000000"/>
      <name val="SimSun"/>
      <charset val="134"/>
    </font>
    <font>
      <b/>
      <sz val="10"/>
      <color rgb="FF000000"/>
      <name val="宋体"/>
      <charset val="134"/>
    </font>
    <font>
      <sz val="11"/>
      <name val="宋体"/>
      <charset val="134"/>
      <scheme val="minor"/>
    </font>
    <font>
      <sz val="10"/>
      <name val="宋体"/>
      <charset val="134"/>
      <scheme val="minor"/>
    </font>
    <font>
      <sz val="10"/>
      <color rgb="FF000000"/>
      <name val="宋体"/>
      <charset val="134"/>
      <scheme val="minor"/>
    </font>
    <font>
      <sz val="10"/>
      <color rgb="FF000000"/>
      <name val="宋体"/>
      <charset val="134"/>
    </font>
    <font>
      <sz val="12"/>
      <name val="宋体"/>
      <charset val="134"/>
    </font>
    <font>
      <b/>
      <sz val="16"/>
      <color rgb="FF000000"/>
      <name val="宋体"/>
      <charset val="134"/>
    </font>
    <font>
      <b/>
      <sz val="9"/>
      <color rgb="FF000000"/>
      <name val="宋体"/>
      <charset val="134"/>
      <scheme val="minor"/>
    </font>
    <font>
      <b/>
      <sz val="10"/>
      <color rgb="FF000000"/>
      <name val="宋体"/>
      <charset val="134"/>
      <scheme val="minor"/>
    </font>
    <font>
      <sz val="10"/>
      <color rgb="FFFF0000"/>
      <name val="宋体"/>
      <charset val="134"/>
    </font>
    <font>
      <sz val="11"/>
      <name val="宋体"/>
      <charset val="134"/>
    </font>
    <font>
      <b/>
      <sz val="10"/>
      <name val="SimSun"/>
      <charset val="134"/>
    </font>
    <font>
      <sz val="11"/>
      <color rgb="FF000000"/>
      <name val="宋体"/>
      <charset val="134"/>
    </font>
    <font>
      <b/>
      <sz val="14"/>
      <color rgb="FF000000"/>
      <name val="宋体"/>
      <charset val="134"/>
    </font>
    <font>
      <b/>
      <sz val="10"/>
      <name val="宋体"/>
      <charset val="134"/>
      <scheme val="minor"/>
    </font>
    <font>
      <b/>
      <sz val="18"/>
      <name val="宋体"/>
      <charset val="134"/>
      <scheme val="minor"/>
    </font>
    <font>
      <sz val="9"/>
      <name val="宋体"/>
      <charset val="134"/>
    </font>
    <font>
      <b/>
      <sz val="9"/>
      <name val="宋体"/>
      <charset val="134"/>
    </font>
    <font>
      <b/>
      <sz val="18"/>
      <name val="宋体"/>
      <charset val="134"/>
    </font>
    <font>
      <b/>
      <sz val="11"/>
      <name val="宋体"/>
      <charset val="134"/>
    </font>
    <font>
      <b/>
      <sz val="11"/>
      <name val="宋体"/>
      <charset val="134"/>
      <scheme val="minor"/>
    </font>
    <font>
      <sz val="11"/>
      <color theme="1"/>
      <name val="宋体"/>
      <charset val="134"/>
      <scheme val="minor"/>
    </font>
    <font>
      <sz val="10"/>
      <color indexed="8"/>
      <name val="宋体"/>
      <charset val="134"/>
    </font>
    <font>
      <sz val="9"/>
      <color theme="1"/>
      <name val="宋体"/>
      <charset val="134"/>
      <scheme val="minor"/>
    </font>
    <font>
      <sz val="9"/>
      <name val="宋体"/>
      <family val="3"/>
      <charset val="134"/>
      <scheme val="minor"/>
    </font>
  </fonts>
  <fills count="4">
    <fill>
      <patternFill patternType="none"/>
    </fill>
    <fill>
      <patternFill patternType="gray125"/>
    </fill>
    <fill>
      <patternFill patternType="solid">
        <fgColor rgb="FFFFFFFF"/>
        <bgColor rgb="FFFFFFFF"/>
      </patternFill>
    </fill>
    <fill>
      <patternFill patternType="solid">
        <fgColor indexed="9"/>
        <bgColor indexed="1"/>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medium">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4">
    <xf numFmtId="0" fontId="0" fillId="0" borderId="0">
      <alignment vertical="center"/>
    </xf>
    <xf numFmtId="9" fontId="32" fillId="0" borderId="0" applyFont="0" applyFill="0" applyBorder="0" applyAlignment="0" applyProtection="0">
      <alignment vertical="center"/>
    </xf>
    <xf numFmtId="0" fontId="32" fillId="0" borderId="0">
      <alignment vertical="center"/>
    </xf>
    <xf numFmtId="0" fontId="32" fillId="0" borderId="0"/>
    <xf numFmtId="0" fontId="33" fillId="0" borderId="0"/>
    <xf numFmtId="0" fontId="32" fillId="0" borderId="0">
      <alignment vertical="center"/>
    </xf>
    <xf numFmtId="0" fontId="16" fillId="0" borderId="0">
      <alignment vertical="center"/>
    </xf>
    <xf numFmtId="0" fontId="32" fillId="0" borderId="0">
      <alignment vertical="center"/>
    </xf>
    <xf numFmtId="0" fontId="32" fillId="0" borderId="0">
      <alignment vertical="center"/>
    </xf>
    <xf numFmtId="0" fontId="32" fillId="0" borderId="0">
      <alignment vertical="center"/>
    </xf>
    <xf numFmtId="0" fontId="16" fillId="0" borderId="0"/>
    <xf numFmtId="0" fontId="34" fillId="0" borderId="0"/>
    <xf numFmtId="0" fontId="16" fillId="0" borderId="0"/>
    <xf numFmtId="0" fontId="32" fillId="0" borderId="0">
      <alignment vertical="center"/>
    </xf>
  </cellStyleXfs>
  <cellXfs count="329">
    <xf numFmtId="0" fontId="0" fillId="0" borderId="0" xfId="0">
      <alignment vertical="center"/>
    </xf>
    <xf numFmtId="0" fontId="1"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5" fillId="0" borderId="0" xfId="5" applyFont="1" applyFill="1" applyAlignment="1">
      <alignment vertical="center" wrapText="1"/>
    </xf>
    <xf numFmtId="0" fontId="6" fillId="0" borderId="0" xfId="0" applyFont="1">
      <alignment vertical="center"/>
    </xf>
    <xf numFmtId="0" fontId="0" fillId="0" borderId="0" xfId="0" applyFont="1">
      <alignment vertical="center"/>
    </xf>
    <xf numFmtId="0" fontId="0" fillId="0" borderId="0" xfId="0" applyFont="1" applyAlignment="1">
      <alignment horizontal="center" vertical="center"/>
    </xf>
    <xf numFmtId="178" fontId="0" fillId="0" borderId="0" xfId="0" applyNumberFormat="1" applyFont="1" applyAlignment="1">
      <alignment horizontal="center" vertical="center"/>
    </xf>
    <xf numFmtId="49" fontId="5" fillId="0" borderId="0" xfId="5" applyNumberFormat="1" applyFont="1" applyFill="1" applyAlignment="1">
      <alignment horizontal="left" vertical="center" wrapText="1"/>
    </xf>
    <xf numFmtId="49" fontId="5" fillId="0" borderId="0" xfId="5" applyNumberFormat="1" applyFont="1" applyFill="1" applyAlignment="1">
      <alignment vertical="center" wrapText="1"/>
    </xf>
    <xf numFmtId="0" fontId="0" fillId="0" borderId="0" xfId="0" applyNumberFormat="1" applyFont="1" applyAlignment="1"/>
    <xf numFmtId="0" fontId="9" fillId="0" borderId="2" xfId="0" applyNumberFormat="1" applyFont="1" applyBorder="1" applyAlignment="1">
      <alignment horizontal="center" vertical="center"/>
    </xf>
    <xf numFmtId="0" fontId="10" fillId="0" borderId="2" xfId="0" applyNumberFormat="1" applyFont="1" applyBorder="1" applyAlignment="1">
      <alignment horizontal="center" vertical="center"/>
    </xf>
    <xf numFmtId="178" fontId="9" fillId="0" borderId="2" xfId="0" applyNumberFormat="1" applyFont="1" applyBorder="1" applyAlignment="1">
      <alignment horizontal="center" vertical="center"/>
    </xf>
    <xf numFmtId="0" fontId="9" fillId="0" borderId="2" xfId="0" applyNumberFormat="1" applyFont="1" applyBorder="1" applyAlignment="1">
      <alignment horizontal="center" vertical="center" wrapText="1"/>
    </xf>
    <xf numFmtId="0" fontId="5" fillId="0" borderId="0" xfId="0" applyNumberFormat="1" applyFont="1" applyAlignment="1"/>
    <xf numFmtId="0" fontId="9" fillId="0" borderId="3" xfId="5" applyFont="1" applyFill="1" applyBorder="1" applyAlignment="1">
      <alignment horizontal="center" vertical="center" wrapText="1"/>
    </xf>
    <xf numFmtId="0" fontId="9" fillId="0" borderId="1" xfId="5" applyFont="1" applyFill="1" applyBorder="1" applyAlignment="1">
      <alignment horizontal="center" vertical="center" wrapText="1"/>
    </xf>
    <xf numFmtId="178" fontId="9" fillId="0" borderId="4" xfId="0" applyNumberFormat="1" applyFont="1" applyBorder="1" applyAlignment="1">
      <alignment horizontal="center" vertical="center"/>
    </xf>
    <xf numFmtId="0" fontId="11" fillId="0" borderId="1" xfId="5" applyFont="1" applyFill="1" applyBorder="1" applyAlignment="1">
      <alignment horizontal="left" vertical="center" wrapText="1"/>
    </xf>
    <xf numFmtId="49" fontId="5" fillId="0" borderId="2" xfId="0" applyNumberFormat="1" applyFont="1" applyBorder="1" applyAlignment="1">
      <alignment horizontal="center" vertical="center" wrapText="1"/>
    </xf>
    <xf numFmtId="0" fontId="5" fillId="0" borderId="2" xfId="0" applyNumberFormat="1" applyFont="1" applyBorder="1" applyAlignment="1">
      <alignment vertical="center" wrapText="1"/>
    </xf>
    <xf numFmtId="2" fontId="5" fillId="0" borderId="2"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5" fillId="0" borderId="2" xfId="0" applyNumberFormat="1" applyFont="1" applyBorder="1" applyAlignment="1">
      <alignment wrapText="1"/>
    </xf>
    <xf numFmtId="0" fontId="12" fillId="0" borderId="0" xfId="0" applyFont="1" applyFill="1">
      <alignment vertical="center"/>
    </xf>
    <xf numFmtId="0" fontId="13" fillId="0" borderId="0" xfId="0" applyFont="1" applyFill="1">
      <alignment vertical="center"/>
    </xf>
    <xf numFmtId="0" fontId="5" fillId="0" borderId="0" xfId="0" applyFont="1" applyFill="1">
      <alignmen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179" fontId="12" fillId="0" borderId="0" xfId="0" applyNumberFormat="1" applyFont="1" applyFill="1" applyAlignment="1">
      <alignment horizontal="center" vertical="center"/>
    </xf>
    <xf numFmtId="178" fontId="12" fillId="0" borderId="0" xfId="0" applyNumberFormat="1" applyFont="1" applyFill="1" applyAlignment="1">
      <alignment horizontal="center" vertical="center"/>
    </xf>
    <xf numFmtId="0"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0"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14" fillId="2" borderId="2" xfId="0" applyNumberFormat="1" applyFont="1" applyFill="1" applyBorder="1" applyAlignment="1">
      <alignment horizontal="left" vertical="center" wrapText="1"/>
    </xf>
    <xf numFmtId="0" fontId="15" fillId="0" borderId="1" xfId="13" applyFont="1" applyBorder="1" applyAlignment="1">
      <alignment horizontal="left" vertical="center" wrapText="1"/>
    </xf>
    <xf numFmtId="40" fontId="5" fillId="0" borderId="1" xfId="0" applyNumberFormat="1" applyFont="1" applyFill="1" applyBorder="1" applyAlignment="1">
      <alignment horizontal="left" vertical="center" wrapText="1"/>
    </xf>
    <xf numFmtId="0" fontId="14" fillId="2" borderId="2" xfId="0" applyNumberFormat="1" applyFont="1" applyFill="1" applyBorder="1" applyAlignment="1">
      <alignment horizontal="center" vertical="center" wrapText="1"/>
    </xf>
    <xf numFmtId="0" fontId="14" fillId="0" borderId="2" xfId="0" applyNumberFormat="1" applyFont="1" applyBorder="1" applyAlignment="1">
      <alignment horizontal="center" vertical="center" wrapText="1"/>
    </xf>
    <xf numFmtId="0" fontId="16"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9"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left" vertical="center" wrapText="1"/>
    </xf>
    <xf numFmtId="178" fontId="16" fillId="0" borderId="0" xfId="0" applyNumberFormat="1" applyFont="1" applyFill="1" applyAlignment="1">
      <alignment horizontal="center" vertical="center"/>
    </xf>
    <xf numFmtId="0" fontId="16" fillId="0" borderId="0" xfId="0" applyFont="1" applyFill="1" applyAlignment="1">
      <alignment vertical="center" wrapText="1"/>
    </xf>
    <xf numFmtId="0" fontId="5" fillId="0" borderId="0" xfId="0" applyNumberFormat="1" applyFont="1" applyAlignment="1">
      <alignment vertical="center"/>
    </xf>
    <xf numFmtId="178" fontId="5" fillId="0" borderId="0" xfId="0" applyNumberFormat="1" applyFont="1" applyFill="1" applyAlignment="1">
      <alignment vertical="center"/>
    </xf>
    <xf numFmtId="0" fontId="6" fillId="0" borderId="0" xfId="0" applyFont="1" applyAlignment="1">
      <alignment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6" applyFont="1" applyFill="1" applyBorder="1" applyAlignment="1">
      <alignment horizontal="left" vertical="center" wrapText="1"/>
    </xf>
    <xf numFmtId="0" fontId="9" fillId="0" borderId="1" xfId="6" applyFont="1" applyFill="1" applyBorder="1" applyAlignment="1">
      <alignment horizontal="center" vertical="center"/>
    </xf>
    <xf numFmtId="179" fontId="9" fillId="0" borderId="1" xfId="6" applyNumberFormat="1" applyFont="1" applyFill="1" applyBorder="1" applyAlignment="1">
      <alignment horizontal="center" vertical="center"/>
    </xf>
    <xf numFmtId="178" fontId="9" fillId="0" borderId="1" xfId="6"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178" fontId="9" fillId="0" borderId="1" xfId="3"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8" fillId="0" borderId="4" xfId="0" applyNumberFormat="1" applyFont="1" applyFill="1" applyBorder="1" applyAlignment="1">
      <alignment horizontal="center" vertical="center" wrapText="1"/>
    </xf>
    <xf numFmtId="40" fontId="14" fillId="0" borderId="2" xfId="0" applyNumberFormat="1" applyFont="1" applyBorder="1" applyAlignment="1">
      <alignment horizontal="center" vertical="center"/>
    </xf>
    <xf numFmtId="2" fontId="14" fillId="0" borderId="2" xfId="0" applyNumberFormat="1" applyFont="1" applyBorder="1" applyAlignment="1">
      <alignment horizontal="center" vertical="center"/>
    </xf>
    <xf numFmtId="178" fontId="5" fillId="0" borderId="1" xfId="6" applyNumberFormat="1" applyFont="1" applyFill="1" applyBorder="1" applyAlignment="1">
      <alignment horizontal="center" vertical="center"/>
    </xf>
    <xf numFmtId="180" fontId="18" fillId="0" borderId="2" xfId="0" applyNumberFormat="1" applyFont="1" applyFill="1" applyBorder="1" applyAlignment="1">
      <alignment horizontal="left" vertical="center"/>
    </xf>
    <xf numFmtId="0" fontId="5" fillId="0" borderId="1" xfId="0" applyNumberFormat="1" applyFont="1" applyFill="1" applyBorder="1" applyAlignment="1" applyProtection="1">
      <alignment horizontal="center" vertical="center" wrapText="1"/>
    </xf>
    <xf numFmtId="179" fontId="5" fillId="0" borderId="1" xfId="6" applyNumberFormat="1" applyFont="1" applyFill="1" applyBorder="1" applyAlignment="1">
      <alignment horizontal="center" vertical="center"/>
    </xf>
    <xf numFmtId="178" fontId="5" fillId="0" borderId="1" xfId="6" applyNumberFormat="1" applyFont="1" applyFill="1" applyBorder="1" applyAlignment="1">
      <alignment horizontal="center" vertical="center" wrapText="1"/>
    </xf>
    <xf numFmtId="0" fontId="5" fillId="0" borderId="1" xfId="6" applyFont="1" applyFill="1" applyBorder="1" applyAlignment="1">
      <alignment horizontal="center" vertical="center" wrapText="1"/>
    </xf>
    <xf numFmtId="0" fontId="15" fillId="0" borderId="1" xfId="6" applyFont="1" applyFill="1" applyBorder="1" applyAlignment="1">
      <alignment horizontal="center" vertical="center" wrapText="1"/>
    </xf>
    <xf numFmtId="179" fontId="15" fillId="0" borderId="1" xfId="6" applyNumberFormat="1" applyFont="1" applyFill="1" applyBorder="1" applyAlignment="1">
      <alignment horizontal="center" vertical="center" wrapText="1"/>
    </xf>
    <xf numFmtId="0" fontId="11" fillId="0" borderId="1" xfId="5"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15" fillId="0" borderId="1" xfId="0" applyFont="1" applyFill="1" applyBorder="1" applyAlignment="1">
      <alignment vertical="center" wrapText="1"/>
    </xf>
    <xf numFmtId="0" fontId="14" fillId="0" borderId="2" xfId="0" applyNumberFormat="1" applyFont="1" applyBorder="1" applyAlignment="1">
      <alignment vertical="center" wrapText="1"/>
    </xf>
    <xf numFmtId="0" fontId="14" fillId="0" borderId="2" xfId="0" applyNumberFormat="1" applyFont="1" applyBorder="1" applyAlignment="1">
      <alignment horizontal="left" vertical="center" wrapText="1"/>
    </xf>
    <xf numFmtId="0" fontId="5" fillId="0" borderId="0" xfId="0" applyNumberFormat="1" applyFont="1" applyFill="1" applyAlignment="1">
      <alignment horizontal="left" vertical="center"/>
    </xf>
    <xf numFmtId="0" fontId="9" fillId="0" borderId="0" xfId="0" applyNumberFormat="1" applyFont="1" applyFill="1" applyAlignment="1">
      <alignment horizontal="center" vertical="center" wrapText="1"/>
    </xf>
    <xf numFmtId="0" fontId="9" fillId="0" borderId="0" xfId="0" applyNumberFormat="1" applyFont="1" applyFill="1" applyAlignment="1">
      <alignment horizontal="left" vertical="center" wrapText="1"/>
    </xf>
    <xf numFmtId="179" fontId="9" fillId="0" borderId="0" xfId="0" applyNumberFormat="1" applyFont="1" applyFill="1" applyAlignment="1">
      <alignment horizontal="center" vertical="center" wrapText="1"/>
    </xf>
    <xf numFmtId="0" fontId="9" fillId="0" borderId="0" xfId="0" applyNumberFormat="1" applyFont="1" applyFill="1" applyAlignment="1">
      <alignment horizontal="center"/>
    </xf>
    <xf numFmtId="178" fontId="9" fillId="0" borderId="0" xfId="0" applyNumberFormat="1" applyFont="1" applyFill="1" applyAlignment="1">
      <alignment horizontal="center" vertical="center"/>
    </xf>
    <xf numFmtId="0" fontId="14" fillId="0" borderId="2" xfId="0" applyNumberFormat="1" applyFont="1" applyBorder="1" applyAlignment="1">
      <alignment horizontal="center" vertical="center"/>
    </xf>
    <xf numFmtId="178" fontId="19"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0" fontId="14" fillId="0" borderId="2" xfId="0" applyNumberFormat="1" applyFont="1" applyBorder="1" applyAlignment="1">
      <alignment horizontal="left" vertical="center" wrapText="1"/>
    </xf>
    <xf numFmtId="178" fontId="14" fillId="0" borderId="2" xfId="0" applyNumberFormat="1" applyFont="1" applyBorder="1" applyAlignment="1">
      <alignment horizontal="center" vertical="center"/>
    </xf>
    <xf numFmtId="40" fontId="15"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center" vertical="center"/>
    </xf>
    <xf numFmtId="0" fontId="5" fillId="0" borderId="5" xfId="11" applyFont="1" applyFill="1" applyBorder="1" applyAlignment="1">
      <alignment horizontal="left" vertical="center" wrapText="1"/>
    </xf>
    <xf numFmtId="0" fontId="5" fillId="0" borderId="5" xfId="11" applyFont="1" applyFill="1" applyBorder="1" applyAlignment="1">
      <alignment horizontal="center" vertical="center" wrapText="1"/>
    </xf>
    <xf numFmtId="40" fontId="20" fillId="0" borderId="1" xfId="0" applyNumberFormat="1" applyFont="1" applyFill="1" applyBorder="1" applyAlignment="1">
      <alignment horizontal="left" vertical="center" wrapText="1"/>
    </xf>
    <xf numFmtId="0" fontId="5" fillId="0" borderId="1" xfId="11" applyNumberFormat="1" applyFont="1" applyFill="1" applyBorder="1" applyAlignment="1">
      <alignment horizontal="left" vertical="center" wrapText="1"/>
    </xf>
    <xf numFmtId="0" fontId="5" fillId="0" borderId="1" xfId="11" applyFont="1" applyFill="1" applyBorder="1" applyAlignment="1">
      <alignment horizontal="center" vertical="center" wrapText="1"/>
    </xf>
    <xf numFmtId="179" fontId="5" fillId="0" borderId="5" xfId="11" applyNumberFormat="1" applyFont="1" applyFill="1" applyBorder="1" applyAlignment="1">
      <alignment horizontal="center" vertical="center" wrapText="1"/>
    </xf>
    <xf numFmtId="0" fontId="5" fillId="0" borderId="5" xfId="11"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5" fillId="0" borderId="0" xfId="0" applyNumberFormat="1" applyFont="1" applyFill="1" applyBorder="1" applyAlignment="1">
      <alignment horizontal="center"/>
    </xf>
    <xf numFmtId="0" fontId="20" fillId="0" borderId="1" xfId="0" applyNumberFormat="1" applyFont="1" applyFill="1" applyBorder="1" applyAlignment="1">
      <alignment horizontal="left" vertical="center" wrapText="1"/>
    </xf>
    <xf numFmtId="0" fontId="21" fillId="0" borderId="0" xfId="0" applyNumberFormat="1" applyFont="1" applyAlignment="1">
      <alignment horizontal="center"/>
    </xf>
    <xf numFmtId="0" fontId="22" fillId="0" borderId="2" xfId="0" applyNumberFormat="1" applyFont="1" applyBorder="1" applyAlignment="1">
      <alignment horizontal="center" vertical="center"/>
    </xf>
    <xf numFmtId="0" fontId="5" fillId="0" borderId="0" xfId="0" applyNumberFormat="1" applyFont="1" applyAlignment="1">
      <alignment horizontal="center"/>
    </xf>
    <xf numFmtId="0" fontId="5" fillId="0" borderId="2" xfId="0" applyNumberFormat="1" applyFont="1" applyBorder="1" applyAlignment="1">
      <alignment horizontal="center" wrapText="1"/>
    </xf>
    <xf numFmtId="0" fontId="15" fillId="0" borderId="0" xfId="0" applyFont="1" applyFill="1">
      <alignment vertical="center"/>
    </xf>
    <xf numFmtId="0" fontId="23" fillId="0" borderId="0" xfId="0" applyFont="1" applyFill="1">
      <alignment vertical="center"/>
    </xf>
    <xf numFmtId="0" fontId="14" fillId="0" borderId="0" xfId="0" applyFont="1">
      <alignment vertical="center"/>
    </xf>
    <xf numFmtId="178" fontId="15" fillId="0" borderId="0" xfId="0" applyNumberFormat="1" applyFont="1" applyFill="1" applyAlignment="1">
      <alignment vertical="center"/>
    </xf>
    <xf numFmtId="0" fontId="15" fillId="0" borderId="0" xfId="0" applyNumberFormat="1" applyFont="1" applyFill="1" applyBorder="1" applyAlignment="1">
      <alignment vertical="center" wrapText="1"/>
    </xf>
    <xf numFmtId="179" fontId="15" fillId="0" borderId="0" xfId="0" applyNumberFormat="1" applyFont="1" applyFill="1" applyBorder="1" applyAlignment="1">
      <alignment vertical="center" wrapText="1"/>
    </xf>
    <xf numFmtId="179" fontId="11" fillId="0" borderId="0" xfId="0" applyNumberFormat="1" applyFont="1" applyFill="1" applyBorder="1" applyAlignment="1">
      <alignment vertical="center" wrapText="1"/>
    </xf>
    <xf numFmtId="178"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40" fontId="15"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0" fontId="14" fillId="2" borderId="2" xfId="0" applyNumberFormat="1" applyFont="1" applyFill="1" applyBorder="1" applyAlignment="1">
      <alignment horizontal="right" vertical="center" wrapText="1"/>
    </xf>
    <xf numFmtId="0" fontId="15" fillId="0" borderId="1" xfId="11" applyFont="1" applyFill="1" applyBorder="1" applyAlignment="1">
      <alignment vertical="center" wrapText="1"/>
    </xf>
    <xf numFmtId="0" fontId="15" fillId="3" borderId="1" xfId="11" applyFont="1" applyFill="1" applyBorder="1" applyAlignment="1">
      <alignment vertical="center" wrapText="1"/>
    </xf>
    <xf numFmtId="0" fontId="15" fillId="2" borderId="2" xfId="0" applyNumberFormat="1" applyFont="1" applyFill="1" applyBorder="1" applyAlignment="1">
      <alignment horizontal="left" vertical="center" wrapText="1"/>
    </xf>
    <xf numFmtId="179" fontId="15" fillId="0" borderId="1" xfId="0" applyNumberFormat="1" applyFont="1" applyFill="1" applyBorder="1" applyAlignment="1">
      <alignment horizontal="left" vertical="center" wrapText="1"/>
    </xf>
    <xf numFmtId="0" fontId="15" fillId="3" borderId="1" xfId="11"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right" vertical="center" wrapText="1"/>
    </xf>
    <xf numFmtId="0" fontId="14" fillId="0" borderId="6" xfId="0" applyNumberFormat="1" applyFont="1" applyFill="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5" fillId="3" borderId="1" xfId="11" applyFont="1" applyFill="1" applyBorder="1" applyAlignment="1">
      <alignment horizontal="left" vertical="center" wrapText="1"/>
    </xf>
    <xf numFmtId="0" fontId="5" fillId="3" borderId="1" xfId="11" applyFont="1" applyFill="1" applyBorder="1" applyAlignment="1">
      <alignment vertical="center" wrapText="1"/>
    </xf>
    <xf numFmtId="0" fontId="5" fillId="3" borderId="1" xfId="11" applyFont="1" applyFill="1" applyBorder="1" applyAlignment="1">
      <alignment horizontal="center" vertical="center" wrapText="1"/>
    </xf>
    <xf numFmtId="0" fontId="5" fillId="3" borderId="1" xfId="11" applyFont="1" applyFill="1" applyBorder="1" applyAlignment="1">
      <alignment horizontal="right" vertical="center" wrapText="1"/>
    </xf>
    <xf numFmtId="0" fontId="6" fillId="0" borderId="1" xfId="0" applyFont="1" applyBorder="1" applyAlignment="1">
      <alignment vertical="center"/>
    </xf>
    <xf numFmtId="0" fontId="6" fillId="0" borderId="1" xfId="0" applyFont="1" applyFill="1" applyBorder="1" applyAlignment="1">
      <alignment vertical="center"/>
    </xf>
    <xf numFmtId="0" fontId="5" fillId="0" borderId="1" xfId="11" applyFont="1" applyFill="1" applyBorder="1" applyAlignment="1">
      <alignment horizontal="left" vertical="center" wrapText="1"/>
    </xf>
    <xf numFmtId="0" fontId="6" fillId="0" borderId="1" xfId="0" applyFont="1" applyBorder="1" applyAlignment="1">
      <alignment horizontal="center" vertical="center" wrapText="1"/>
    </xf>
    <xf numFmtId="0" fontId="15" fillId="0" borderId="1" xfId="11" applyFont="1" applyFill="1" applyBorder="1" applyAlignment="1">
      <alignment horizontal="left" vertical="center" wrapText="1"/>
    </xf>
    <xf numFmtId="0" fontId="20" fillId="3" borderId="1" xfId="11" applyFont="1" applyFill="1" applyBorder="1" applyAlignment="1">
      <alignment horizontal="left" vertical="center" wrapText="1"/>
    </xf>
    <xf numFmtId="0" fontId="5" fillId="3" borderId="7" xfId="11" applyFont="1" applyFill="1" applyBorder="1" applyAlignment="1">
      <alignment horizontal="left" vertical="center" wrapText="1"/>
    </xf>
    <xf numFmtId="0" fontId="5" fillId="3" borderId="8" xfId="11" applyFont="1" applyFill="1" applyBorder="1" applyAlignment="1">
      <alignment vertical="center" wrapText="1"/>
    </xf>
    <xf numFmtId="0" fontId="5" fillId="3" borderId="8" xfId="11" applyFont="1" applyFill="1" applyBorder="1" applyAlignment="1">
      <alignment horizontal="center" vertical="center" wrapText="1"/>
    </xf>
    <xf numFmtId="0" fontId="5" fillId="3" borderId="8" xfId="11" applyFont="1" applyFill="1" applyBorder="1" applyAlignment="1">
      <alignment horizontal="right" vertical="center" wrapText="1"/>
    </xf>
    <xf numFmtId="0" fontId="5" fillId="3" borderId="9" xfId="11" applyFont="1" applyFill="1" applyBorder="1" applyAlignment="1">
      <alignment horizontal="left" vertical="center" wrapText="1"/>
    </xf>
    <xf numFmtId="0" fontId="5" fillId="3" borderId="5" xfId="11" applyFont="1" applyFill="1" applyBorder="1" applyAlignment="1">
      <alignment vertical="center" wrapText="1"/>
    </xf>
    <xf numFmtId="0" fontId="5" fillId="3" borderId="5" xfId="11" applyFont="1" applyFill="1" applyBorder="1" applyAlignment="1">
      <alignment horizontal="center" vertical="center" wrapText="1"/>
    </xf>
    <xf numFmtId="0" fontId="5" fillId="3" borderId="5" xfId="11" applyFont="1" applyFill="1" applyBorder="1" applyAlignment="1">
      <alignment horizontal="right" vertical="center" wrapText="1"/>
    </xf>
    <xf numFmtId="0" fontId="13" fillId="0" borderId="0" xfId="7" applyFont="1" applyFill="1">
      <alignment vertical="center"/>
    </xf>
    <xf numFmtId="0" fontId="13" fillId="0" borderId="0" xfId="5" applyFont="1" applyFill="1">
      <alignment vertical="center"/>
    </xf>
    <xf numFmtId="0" fontId="25" fillId="0" borderId="0" xfId="5" applyFont="1" applyFill="1">
      <alignment vertical="center"/>
    </xf>
    <xf numFmtId="0" fontId="25" fillId="0" borderId="0" xfId="5" applyFont="1" applyFill="1" applyAlignment="1">
      <alignment horizontal="center" vertical="center"/>
    </xf>
    <xf numFmtId="0" fontId="13" fillId="0" borderId="0" xfId="5" applyFont="1" applyFill="1" applyAlignment="1">
      <alignment horizontal="center" vertical="center"/>
    </xf>
    <xf numFmtId="178" fontId="13" fillId="0" borderId="0" xfId="5" applyNumberFormat="1" applyFont="1" applyFill="1" applyAlignment="1">
      <alignment horizontal="center" vertical="center"/>
    </xf>
    <xf numFmtId="10" fontId="13" fillId="0" borderId="0" xfId="5" applyNumberFormat="1" applyFont="1" applyFill="1" applyAlignment="1">
      <alignment horizontal="center" vertical="center"/>
    </xf>
    <xf numFmtId="49" fontId="13" fillId="0" borderId="0" xfId="7" applyNumberFormat="1" applyFont="1" applyFill="1" applyAlignment="1">
      <alignment horizontal="left" vertical="center"/>
    </xf>
    <xf numFmtId="10" fontId="9" fillId="0" borderId="3" xfId="5" applyNumberFormat="1" applyFont="1" applyFill="1" applyBorder="1" applyAlignment="1">
      <alignment horizontal="center" vertical="center" wrapText="1"/>
    </xf>
    <xf numFmtId="178" fontId="9" fillId="0" borderId="3" xfId="5" applyNumberFormat="1" applyFont="1" applyFill="1" applyBorder="1" applyAlignment="1">
      <alignment horizontal="center" vertical="center" wrapText="1"/>
    </xf>
    <xf numFmtId="0" fontId="9" fillId="0" borderId="3" xfId="5" applyFont="1" applyFill="1" applyBorder="1" applyAlignment="1">
      <alignment horizontal="center" vertical="center"/>
    </xf>
    <xf numFmtId="178" fontId="9" fillId="0" borderId="1" xfId="5" applyNumberFormat="1" applyFont="1" applyFill="1" applyBorder="1" applyAlignment="1">
      <alignment horizontal="center" vertical="center"/>
    </xf>
    <xf numFmtId="10" fontId="9" fillId="0" borderId="1" xfId="1" applyNumberFormat="1" applyFont="1" applyFill="1" applyBorder="1" applyAlignment="1">
      <alignment horizontal="center" vertical="center" wrapText="1"/>
    </xf>
    <xf numFmtId="0" fontId="9" fillId="0" borderId="1" xfId="5" applyFont="1" applyFill="1" applyBorder="1" applyAlignment="1">
      <alignment horizontal="center" vertical="center"/>
    </xf>
    <xf numFmtId="0" fontId="9" fillId="0" borderId="1" xfId="5" applyFont="1" applyFill="1" applyBorder="1" applyAlignment="1">
      <alignment horizontal="justify" vertical="center" wrapText="1"/>
    </xf>
    <xf numFmtId="0" fontId="5" fillId="0" borderId="1" xfId="5" applyFont="1" applyFill="1" applyBorder="1" applyAlignment="1">
      <alignment horizontal="center" vertical="center" wrapText="1"/>
    </xf>
    <xf numFmtId="0" fontId="27" fillId="0" borderId="1" xfId="3" applyFont="1" applyFill="1" applyBorder="1" applyAlignment="1">
      <alignment horizontal="left" vertical="center" wrapText="1"/>
    </xf>
    <xf numFmtId="178" fontId="20" fillId="0" borderId="1" xfId="0" applyNumberFormat="1" applyFont="1" applyFill="1" applyBorder="1" applyAlignment="1">
      <alignment horizontal="center" vertical="center"/>
    </xf>
    <xf numFmtId="10" fontId="5" fillId="0" borderId="1" xfId="1" applyNumberFormat="1" applyFont="1" applyFill="1" applyBorder="1" applyAlignment="1">
      <alignment horizontal="center" vertical="center" wrapText="1"/>
    </xf>
    <xf numFmtId="178" fontId="20" fillId="0" borderId="1" xfId="5" applyNumberFormat="1" applyFont="1" applyFill="1" applyBorder="1" applyAlignment="1">
      <alignment horizontal="center" vertical="center"/>
    </xf>
    <xf numFmtId="0" fontId="5" fillId="0" borderId="1" xfId="5" applyFont="1" applyFill="1" applyBorder="1" applyAlignment="1">
      <alignment horizontal="center" vertical="center"/>
    </xf>
    <xf numFmtId="0" fontId="5" fillId="0" borderId="1" xfId="7" applyFont="1" applyFill="1" applyBorder="1" applyAlignment="1">
      <alignment horizontal="center" vertical="center" wrapText="1"/>
    </xf>
    <xf numFmtId="0" fontId="25" fillId="0" borderId="1" xfId="5" applyFont="1" applyFill="1" applyBorder="1" applyAlignment="1">
      <alignment horizontal="center" vertical="center"/>
    </xf>
    <xf numFmtId="0" fontId="25" fillId="0" borderId="1" xfId="5" applyFont="1" applyFill="1" applyBorder="1">
      <alignment vertical="center"/>
    </xf>
    <xf numFmtId="178" fontId="25" fillId="0" borderId="1" xfId="5" applyNumberFormat="1" applyFont="1" applyFill="1" applyBorder="1" applyAlignment="1">
      <alignment horizontal="center" vertical="center"/>
    </xf>
    <xf numFmtId="10" fontId="25" fillId="0" borderId="1" xfId="5"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5" fillId="0" borderId="1" xfId="5" applyNumberFormat="1" applyFont="1" applyFill="1" applyBorder="1" applyAlignment="1">
      <alignment horizontal="center" vertical="center"/>
    </xf>
    <xf numFmtId="0" fontId="25" fillId="0" borderId="0" xfId="7" applyFont="1" applyFill="1">
      <alignment vertical="center"/>
    </xf>
    <xf numFmtId="0" fontId="9" fillId="0" borderId="0" xfId="7" applyFont="1" applyFill="1">
      <alignment vertical="center"/>
    </xf>
    <xf numFmtId="0" fontId="5" fillId="0" borderId="0" xfId="7" applyFont="1" applyFill="1">
      <alignment vertical="center"/>
    </xf>
    <xf numFmtId="0" fontId="13" fillId="0" borderId="0" xfId="7" applyFont="1" applyFill="1" applyAlignment="1">
      <alignment horizontal="center" vertical="center"/>
    </xf>
    <xf numFmtId="49" fontId="9" fillId="0" borderId="3" xfId="7" applyNumberFormat="1" applyFont="1" applyFill="1" applyBorder="1" applyAlignment="1">
      <alignment horizontal="center" vertical="center" wrapText="1"/>
    </xf>
    <xf numFmtId="0" fontId="9" fillId="0" borderId="3" xfId="7" applyFont="1" applyFill="1" applyBorder="1" applyAlignment="1">
      <alignment horizontal="center" vertical="center" wrapText="1"/>
    </xf>
    <xf numFmtId="49" fontId="9" fillId="0" borderId="1" xfId="7" applyNumberFormat="1" applyFont="1" applyFill="1" applyBorder="1" applyAlignment="1">
      <alignment horizontal="left" vertical="center" wrapText="1"/>
    </xf>
    <xf numFmtId="0" fontId="9" fillId="0" borderId="1" xfId="7" applyFont="1" applyFill="1" applyBorder="1" applyAlignment="1">
      <alignment horizontal="right" vertical="center" wrapText="1"/>
    </xf>
    <xf numFmtId="0" fontId="9" fillId="0" borderId="1" xfId="7" applyFont="1" applyFill="1" applyBorder="1" applyAlignment="1">
      <alignment horizontal="center" vertical="center" wrapText="1"/>
    </xf>
    <xf numFmtId="0" fontId="9" fillId="0" borderId="1" xfId="7" applyFont="1" applyFill="1" applyBorder="1" applyAlignment="1">
      <alignment horizontal="left" vertical="center" wrapText="1"/>
    </xf>
    <xf numFmtId="178" fontId="9" fillId="0" borderId="1" xfId="7" applyNumberFormat="1" applyFont="1" applyFill="1" applyBorder="1" applyAlignment="1">
      <alignment horizontal="right" vertical="center" wrapText="1"/>
    </xf>
    <xf numFmtId="179" fontId="28" fillId="0" borderId="1" xfId="3" applyNumberFormat="1" applyFont="1" applyFill="1" applyBorder="1" applyAlignment="1">
      <alignment horizontal="center" vertical="center" wrapText="1"/>
    </xf>
    <xf numFmtId="49" fontId="5" fillId="0" borderId="1" xfId="7" applyNumberFormat="1" applyFont="1" applyFill="1" applyBorder="1" applyAlignment="1">
      <alignment horizontal="left" vertical="center" wrapText="1"/>
    </xf>
    <xf numFmtId="0" fontId="5" fillId="0" borderId="1" xfId="7" applyFont="1" applyFill="1" applyBorder="1" applyAlignment="1">
      <alignment horizontal="left" vertical="center" wrapText="1"/>
    </xf>
    <xf numFmtId="181" fontId="5" fillId="0" borderId="1" xfId="7" applyNumberFormat="1" applyFont="1" applyFill="1" applyBorder="1" applyAlignment="1">
      <alignment horizontal="right" vertical="center" wrapText="1"/>
    </xf>
    <xf numFmtId="1" fontId="5" fillId="0" borderId="1" xfId="7" applyNumberFormat="1" applyFont="1" applyFill="1" applyBorder="1" applyAlignment="1">
      <alignment horizontal="right" vertical="center" wrapText="1"/>
    </xf>
    <xf numFmtId="0" fontId="9" fillId="0" borderId="14" xfId="5" applyFont="1" applyFill="1" applyBorder="1" applyAlignment="1">
      <alignment horizontal="center" vertical="center" wrapText="1"/>
    </xf>
    <xf numFmtId="0" fontId="5" fillId="0" borderId="1" xfId="7" applyFont="1" applyFill="1" applyBorder="1" applyAlignment="1">
      <alignment horizontal="right" vertical="center" wrapText="1"/>
    </xf>
    <xf numFmtId="49" fontId="9" fillId="0" borderId="1" xfId="5" applyNumberFormat="1" applyFont="1" applyFill="1" applyBorder="1" applyAlignment="1">
      <alignment horizontal="left" vertical="center" wrapText="1"/>
    </xf>
    <xf numFmtId="0" fontId="28" fillId="0" borderId="1" xfId="5" applyFont="1" applyFill="1" applyBorder="1" applyAlignment="1">
      <alignment horizontal="left" vertical="center" wrapText="1"/>
    </xf>
    <xf numFmtId="181" fontId="9" fillId="0" borderId="1" xfId="7" applyNumberFormat="1" applyFont="1" applyFill="1" applyBorder="1" applyAlignment="1">
      <alignment horizontal="right" vertical="center" wrapText="1"/>
    </xf>
    <xf numFmtId="0" fontId="25" fillId="0" borderId="1" xfId="7" applyFont="1" applyFill="1" applyBorder="1">
      <alignment vertical="center"/>
    </xf>
    <xf numFmtId="0" fontId="9" fillId="0" borderId="0" xfId="5" applyFont="1" applyFill="1" applyAlignment="1">
      <alignment vertical="center" wrapText="1"/>
    </xf>
    <xf numFmtId="0" fontId="9" fillId="0" borderId="0" xfId="5" applyFont="1" applyFill="1" applyAlignment="1">
      <alignment horizontal="center" vertical="center" wrapText="1"/>
    </xf>
    <xf numFmtId="0" fontId="28" fillId="0" borderId="0" xfId="5" applyFont="1" applyFill="1" applyAlignment="1">
      <alignment wrapText="1"/>
    </xf>
    <xf numFmtId="0" fontId="27" fillId="0" borderId="0" xfId="5" applyFont="1" applyFill="1" applyAlignment="1">
      <alignment wrapText="1"/>
    </xf>
    <xf numFmtId="0" fontId="5" fillId="0" borderId="0" xfId="5" applyFont="1" applyFill="1" applyAlignment="1">
      <alignment horizontal="center" vertical="center" wrapText="1"/>
    </xf>
    <xf numFmtId="49" fontId="9" fillId="0" borderId="1" xfId="5" applyNumberFormat="1" applyFont="1" applyFill="1" applyBorder="1" applyAlignment="1">
      <alignment horizontal="center" vertical="center" wrapText="1"/>
    </xf>
    <xf numFmtId="0" fontId="9" fillId="0" borderId="1" xfId="5" applyFont="1" applyFill="1" applyBorder="1" applyAlignment="1">
      <alignment vertical="center" wrapText="1"/>
    </xf>
    <xf numFmtId="49" fontId="28" fillId="0" borderId="1" xfId="3" applyNumberFormat="1" applyFont="1" applyFill="1" applyBorder="1" applyAlignment="1">
      <alignment horizontal="left" vertical="center" wrapText="1"/>
    </xf>
    <xf numFmtId="0" fontId="28" fillId="0" borderId="1" xfId="3" applyFont="1" applyFill="1" applyBorder="1" applyAlignment="1">
      <alignment horizontal="left" vertical="center" wrapText="1"/>
    </xf>
    <xf numFmtId="49" fontId="27" fillId="0" borderId="1" xfId="3"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4" xfId="5" applyFont="1" applyFill="1" applyBorder="1" applyAlignment="1">
      <alignment vertical="center" wrapText="1"/>
    </xf>
    <xf numFmtId="0" fontId="27" fillId="0" borderId="1" xfId="5" applyFont="1" applyFill="1" applyBorder="1" applyAlignment="1">
      <alignment wrapText="1"/>
    </xf>
    <xf numFmtId="0" fontId="9" fillId="0" borderId="1" xfId="0" applyFont="1" applyFill="1" applyBorder="1" applyAlignment="1">
      <alignment horizontal="left" vertical="center" wrapText="1"/>
    </xf>
    <xf numFmtId="0" fontId="28" fillId="0" borderId="4" xfId="0" applyNumberFormat="1" applyFont="1" applyFill="1" applyBorder="1" applyAlignment="1">
      <alignment horizontal="center" vertical="center" wrapText="1"/>
    </xf>
    <xf numFmtId="180" fontId="28" fillId="0" borderId="1" xfId="5" applyNumberFormat="1" applyFont="1" applyFill="1" applyBorder="1" applyAlignment="1">
      <alignment horizontal="left" vertical="center"/>
    </xf>
    <xf numFmtId="0" fontId="9" fillId="0" borderId="1" xfId="3" applyNumberFormat="1" applyFont="1" applyFill="1" applyBorder="1" applyAlignment="1">
      <alignment horizontal="left" vertical="center" wrapText="1"/>
    </xf>
    <xf numFmtId="0" fontId="9" fillId="0" borderId="1" xfId="5" applyNumberFormat="1" applyFont="1" applyFill="1" applyBorder="1" applyAlignment="1">
      <alignment horizontal="justify" vertical="center" wrapText="1"/>
    </xf>
    <xf numFmtId="0" fontId="30" fillId="0" borderId="0" xfId="0" applyFont="1" applyFill="1" applyAlignment="1">
      <alignment vertical="center" wrapText="1"/>
    </xf>
    <xf numFmtId="0" fontId="31" fillId="0" borderId="0" xfId="5" applyFont="1" applyFill="1">
      <alignment vertical="center"/>
    </xf>
    <xf numFmtId="0" fontId="31" fillId="0" borderId="0" xfId="0" applyFont="1" applyFill="1" applyAlignment="1">
      <alignment vertical="center"/>
    </xf>
    <xf numFmtId="0" fontId="12" fillId="0" borderId="0" xfId="0" applyFont="1" applyFill="1" applyAlignment="1">
      <alignment vertical="center"/>
    </xf>
    <xf numFmtId="0" fontId="12" fillId="0" borderId="0" xfId="5" applyFont="1" applyFill="1">
      <alignment vertical="center"/>
    </xf>
    <xf numFmtId="0" fontId="28" fillId="0" borderId="1" xfId="5" applyFont="1" applyFill="1" applyBorder="1" applyAlignment="1">
      <alignment horizontal="center" vertical="center" wrapText="1"/>
    </xf>
    <xf numFmtId="181" fontId="28" fillId="0" borderId="1" xfId="5" applyNumberFormat="1" applyFont="1" applyFill="1" applyBorder="1" applyAlignment="1">
      <alignment horizontal="right" vertical="center" wrapText="1"/>
    </xf>
    <xf numFmtId="0" fontId="28" fillId="0" borderId="1" xfId="5" applyFont="1" applyFill="1" applyBorder="1" applyAlignment="1">
      <alignment horizontal="right" vertical="center" wrapText="1"/>
    </xf>
    <xf numFmtId="0" fontId="27" fillId="0" borderId="1" xfId="5" applyFont="1" applyFill="1" applyBorder="1" applyAlignment="1">
      <alignment horizontal="center" vertical="center" wrapText="1"/>
    </xf>
    <xf numFmtId="0" fontId="5" fillId="0" borderId="1" xfId="5" applyFont="1" applyFill="1" applyBorder="1" applyAlignment="1">
      <alignment horizontal="justify" vertical="center" wrapText="1"/>
    </xf>
    <xf numFmtId="181" fontId="27" fillId="0" borderId="1" xfId="5" applyNumberFormat="1" applyFont="1" applyFill="1" applyBorder="1" applyAlignment="1">
      <alignment horizontal="right" vertical="center" wrapText="1"/>
    </xf>
    <xf numFmtId="0" fontId="27" fillId="0" borderId="1" xfId="5" applyFont="1" applyFill="1" applyBorder="1" applyAlignment="1">
      <alignment horizontal="right" vertical="center" wrapText="1"/>
    </xf>
    <xf numFmtId="0" fontId="27" fillId="0" borderId="1" xfId="5" applyFont="1" applyFill="1" applyBorder="1" applyAlignment="1">
      <alignment horizontal="left" vertical="center" wrapText="1"/>
    </xf>
    <xf numFmtId="0" fontId="27" fillId="0" borderId="1" xfId="5" applyFont="1" applyFill="1" applyBorder="1" applyAlignment="1">
      <alignment horizontal="justify" vertical="center" wrapText="1"/>
    </xf>
    <xf numFmtId="0" fontId="4" fillId="0" borderId="1" xfId="5" applyFont="1" applyFill="1" applyBorder="1" applyAlignment="1">
      <alignment horizontal="left" vertical="center" wrapText="1"/>
    </xf>
    <xf numFmtId="1" fontId="28" fillId="0" borderId="1" xfId="5" applyNumberFormat="1" applyFont="1" applyFill="1" applyBorder="1" applyAlignment="1">
      <alignment horizontal="right" vertical="center" wrapText="1"/>
    </xf>
    <xf numFmtId="0" fontId="14" fillId="2" borderId="2" xfId="0" quotePrefix="1" applyNumberFormat="1" applyFont="1" applyFill="1" applyBorder="1" applyAlignment="1">
      <alignment horizontal="left" vertical="center" wrapText="1"/>
    </xf>
    <xf numFmtId="0" fontId="14" fillId="0" borderId="2" xfId="0" quotePrefix="1" applyNumberFormat="1" applyFont="1" applyFill="1" applyBorder="1" applyAlignment="1">
      <alignment horizontal="left" vertical="center" wrapText="1"/>
    </xf>
    <xf numFmtId="0" fontId="12" fillId="0" borderId="0" xfId="5" applyFont="1" applyFill="1" applyAlignment="1">
      <alignment horizontal="left" vertical="center"/>
    </xf>
    <xf numFmtId="0" fontId="26" fillId="0" borderId="0" xfId="5" applyFont="1" applyFill="1" applyAlignment="1">
      <alignment horizontal="center" vertical="center" wrapText="1"/>
    </xf>
    <xf numFmtId="0" fontId="26" fillId="0" borderId="0" xfId="5" applyFont="1" applyFill="1" applyAlignment="1">
      <alignment horizontal="center" vertical="center"/>
    </xf>
    <xf numFmtId="0" fontId="28" fillId="0" borderId="11" xfId="5" applyFont="1" applyFill="1" applyBorder="1" applyAlignment="1">
      <alignment horizontal="center" vertical="center" wrapText="1"/>
    </xf>
    <xf numFmtId="0" fontId="28" fillId="0" borderId="12" xfId="5" applyFont="1" applyFill="1" applyBorder="1" applyAlignment="1">
      <alignment horizontal="center" vertical="center" wrapText="1"/>
    </xf>
    <xf numFmtId="0" fontId="28" fillId="0" borderId="13" xfId="5" applyFont="1" applyFill="1" applyBorder="1" applyAlignment="1">
      <alignment horizontal="center" vertical="center" wrapText="1"/>
    </xf>
    <xf numFmtId="0" fontId="28" fillId="0" borderId="1" xfId="5" applyFont="1" applyFill="1" applyBorder="1" applyAlignment="1">
      <alignment horizontal="center" vertical="center" wrapText="1"/>
    </xf>
    <xf numFmtId="49" fontId="5" fillId="0" borderId="0" xfId="5" applyNumberFormat="1" applyFont="1" applyFill="1" applyAlignment="1">
      <alignment horizontal="left" vertical="center" wrapText="1"/>
    </xf>
    <xf numFmtId="0" fontId="5" fillId="0" borderId="0" xfId="5" applyFont="1" applyFill="1" applyAlignment="1">
      <alignment horizontal="left" vertical="center" wrapText="1"/>
    </xf>
    <xf numFmtId="49" fontId="29" fillId="0" borderId="0" xfId="5" applyNumberFormat="1" applyFont="1" applyFill="1" applyAlignment="1">
      <alignment horizontal="center" vertical="center" wrapText="1"/>
    </xf>
    <xf numFmtId="0" fontId="9" fillId="0" borderId="1" xfId="5" applyFont="1" applyFill="1" applyBorder="1" applyAlignment="1">
      <alignment horizontal="center" vertical="center" wrapText="1"/>
    </xf>
    <xf numFmtId="49" fontId="9" fillId="0" borderId="1" xfId="5" applyNumberFormat="1" applyFont="1" applyFill="1" applyBorder="1" applyAlignment="1">
      <alignment horizontal="center" vertical="center" wrapText="1"/>
    </xf>
    <xf numFmtId="0" fontId="9" fillId="0" borderId="1" xfId="7" applyFont="1" applyFill="1" applyBorder="1" applyAlignment="1">
      <alignment horizontal="center" vertical="center" wrapText="1"/>
    </xf>
    <xf numFmtId="49" fontId="13" fillId="0" borderId="0" xfId="7" applyNumberFormat="1" applyFont="1" applyFill="1" applyAlignment="1">
      <alignment horizontal="left" vertical="center"/>
    </xf>
    <xf numFmtId="49" fontId="26" fillId="0" borderId="0" xfId="7" applyNumberFormat="1" applyFont="1" applyFill="1" applyAlignment="1">
      <alignment horizontal="center" vertical="center" wrapText="1"/>
    </xf>
    <xf numFmtId="49" fontId="26" fillId="0" borderId="0" xfId="7" applyNumberFormat="1" applyFont="1" applyFill="1" applyAlignment="1">
      <alignment horizontal="center" vertical="center"/>
    </xf>
    <xf numFmtId="0" fontId="9" fillId="0" borderId="11" xfId="5" applyFont="1" applyFill="1" applyBorder="1" applyAlignment="1">
      <alignment horizontal="center" vertical="center" wrapText="1"/>
    </xf>
    <xf numFmtId="0" fontId="9" fillId="0" borderId="12" xfId="5" applyFont="1" applyFill="1" applyBorder="1" applyAlignment="1">
      <alignment horizontal="center" vertical="center" wrapText="1"/>
    </xf>
    <xf numFmtId="0" fontId="9" fillId="0" borderId="13" xfId="5" applyFont="1" applyFill="1" applyBorder="1" applyAlignment="1">
      <alignment horizontal="center" vertical="center" wrapText="1"/>
    </xf>
    <xf numFmtId="49" fontId="9" fillId="0" borderId="10" xfId="7" applyNumberFormat="1" applyFont="1" applyFill="1" applyBorder="1" applyAlignment="1">
      <alignment horizontal="center" vertical="center" wrapText="1"/>
    </xf>
    <xf numFmtId="49" fontId="9" fillId="0" borderId="3" xfId="7" applyNumberFormat="1" applyFont="1" applyFill="1" applyBorder="1" applyAlignment="1">
      <alignment horizontal="center" vertical="center" wrapText="1"/>
    </xf>
    <xf numFmtId="0" fontId="9" fillId="0" borderId="10" xfId="7" applyFont="1" applyFill="1" applyBorder="1" applyAlignment="1">
      <alignment horizontal="center" vertical="center" wrapText="1"/>
    </xf>
    <xf numFmtId="0" fontId="9" fillId="0" borderId="3" xfId="7" applyFont="1" applyFill="1" applyBorder="1" applyAlignment="1">
      <alignment horizontal="center" vertical="center" wrapText="1"/>
    </xf>
    <xf numFmtId="178" fontId="26" fillId="0" borderId="0" xfId="5" applyNumberFormat="1" applyFont="1" applyFill="1" applyAlignment="1">
      <alignment horizontal="center" vertical="center"/>
    </xf>
    <xf numFmtId="0" fontId="9" fillId="0" borderId="10" xfId="5" applyFont="1" applyFill="1" applyBorder="1" applyAlignment="1">
      <alignment horizontal="center" vertical="center" wrapText="1"/>
    </xf>
    <xf numFmtId="0" fontId="9" fillId="0" borderId="3" xfId="5" applyFont="1" applyFill="1" applyBorder="1" applyAlignment="1">
      <alignment horizontal="center" vertical="center" wrapText="1"/>
    </xf>
    <xf numFmtId="10" fontId="9" fillId="0" borderId="10" xfId="5" applyNumberFormat="1" applyFont="1" applyFill="1" applyBorder="1" applyAlignment="1">
      <alignment horizontal="center" vertical="center" wrapText="1"/>
    </xf>
    <xf numFmtId="10" fontId="9" fillId="0" borderId="3" xfId="5" applyNumberFormat="1" applyFont="1" applyFill="1" applyBorder="1" applyAlignment="1">
      <alignment horizontal="center" vertical="center" wrapText="1"/>
    </xf>
    <xf numFmtId="178" fontId="9" fillId="0" borderId="10" xfId="5" applyNumberFormat="1" applyFont="1" applyFill="1" applyBorder="1" applyAlignment="1">
      <alignment horizontal="center" vertical="center" wrapText="1"/>
    </xf>
    <xf numFmtId="178" fontId="9" fillId="0" borderId="3" xfId="5" applyNumberFormat="1" applyFont="1" applyFill="1" applyBorder="1" applyAlignment="1">
      <alignment horizontal="center" vertical="center" wrapText="1"/>
    </xf>
    <xf numFmtId="0" fontId="9" fillId="0" borderId="10" xfId="5" applyFont="1" applyFill="1" applyBorder="1" applyAlignment="1">
      <alignment horizontal="center" vertical="center"/>
    </xf>
    <xf numFmtId="0" fontId="9" fillId="0" borderId="3" xfId="5" applyFont="1" applyFill="1" applyBorder="1" applyAlignment="1">
      <alignment horizontal="center" vertical="center"/>
    </xf>
    <xf numFmtId="178" fontId="24" fillId="0" borderId="0" xfId="0" applyNumberFormat="1" applyFont="1" applyFill="1" applyAlignment="1">
      <alignment horizontal="center" vertical="center" wrapText="1"/>
    </xf>
    <xf numFmtId="49" fontId="24" fillId="0" borderId="0" xfId="0" applyNumberFormat="1" applyFont="1" applyFill="1" applyAlignment="1">
      <alignment horizontal="center" vertical="center" wrapText="1"/>
    </xf>
    <xf numFmtId="49" fontId="24" fillId="0" borderId="0" xfId="0" applyNumberFormat="1" applyFont="1" applyFill="1" applyAlignment="1">
      <alignment horizontal="left" vertical="center" wrapText="1"/>
    </xf>
    <xf numFmtId="0" fontId="15" fillId="0" borderId="0" xfId="0" applyNumberFormat="1" applyFont="1" applyFill="1" applyAlignment="1">
      <alignment horizontal="center" vertical="center" wrapText="1"/>
    </xf>
    <xf numFmtId="179"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21" fillId="0" borderId="0" xfId="0" applyNumberFormat="1" applyFont="1" applyAlignment="1">
      <alignment horizontal="center"/>
    </xf>
    <xf numFmtId="178" fontId="21" fillId="0" borderId="0" xfId="0" applyNumberFormat="1" applyFont="1" applyAlignment="1">
      <alignment horizontal="center"/>
    </xf>
    <xf numFmtId="0" fontId="5" fillId="0" borderId="0" xfId="0" applyNumberFormat="1" applyFont="1" applyAlignment="1">
      <alignment horizontal="left" vertical="center" wrapText="1"/>
    </xf>
    <xf numFmtId="0" fontId="8" fillId="0" borderId="0" xfId="0" applyNumberFormat="1" applyFont="1" applyAlignment="1">
      <alignment horizontal="center" vertical="center"/>
    </xf>
    <xf numFmtId="178" fontId="5"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178" fontId="7" fillId="0" borderId="0" xfId="0" applyNumberFormat="1" applyFont="1" applyFill="1" applyAlignment="1">
      <alignment horizontal="center" vertical="center" wrapText="1"/>
    </xf>
    <xf numFmtId="0" fontId="9" fillId="0" borderId="1" xfId="0" applyNumberFormat="1" applyFont="1" applyFill="1" applyBorder="1" applyAlignment="1">
      <alignment horizontal="center"/>
    </xf>
    <xf numFmtId="178"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7" fillId="0" borderId="0" xfId="0" applyFont="1" applyFill="1" applyAlignment="1">
      <alignment horizontal="center" vertical="center" wrapText="1"/>
    </xf>
    <xf numFmtId="178"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7" fillId="0" borderId="0" xfId="0" applyNumberFormat="1" applyFont="1" applyFill="1" applyAlignment="1">
      <alignment horizontal="left" vertical="center" wrapText="1"/>
    </xf>
    <xf numFmtId="179" fontId="7"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178"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0" fillId="0" borderId="0" xfId="0" applyNumberFormat="1" applyFont="1" applyFill="1" applyAlignment="1"/>
    <xf numFmtId="0" fontId="0" fillId="0" borderId="0" xfId="0" applyNumberFormat="1" applyFont="1" applyFill="1" applyAlignment="1">
      <alignment horizontal="center"/>
    </xf>
    <xf numFmtId="178" fontId="0" fillId="0" borderId="0" xfId="0" applyNumberFormat="1" applyFont="1" applyFill="1" applyAlignment="1">
      <alignment horizontal="center"/>
    </xf>
    <xf numFmtId="0" fontId="8" fillId="0" borderId="0" xfId="0" applyNumberFormat="1" applyFo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vertical="center"/>
    </xf>
  </cellXfs>
  <cellStyles count="14">
    <cellStyle name="Normal" xfId="11"/>
    <cellStyle name="百分比 2" xfId="1"/>
    <cellStyle name="常规" xfId="0" builtinId="0"/>
    <cellStyle name="常规 10 2" xfId="4"/>
    <cellStyle name="常规 10 2 2" xfId="8"/>
    <cellStyle name="常规 10 2 2 2 2" xfId="13"/>
    <cellStyle name="常规 10 5 3" xfId="12"/>
    <cellStyle name="常规 14" xfId="9"/>
    <cellStyle name="常规 2" xfId="5"/>
    <cellStyle name="常规 2 10" xfId="3"/>
    <cellStyle name="常规 2 10 2" xfId="10"/>
    <cellStyle name="常规 2 2 3 2" xfId="7"/>
    <cellStyle name="常规 5" xfId="6"/>
    <cellStyle name="常规 6" xfId="2"/>
  </cellStyles>
  <dxfs count="92">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mruColors>
      <color rgb="FFFED6F9"/>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4\d\&#20013;&#38081;&#21313;&#22235;&#23616;&#23458;&#26449;&#32852;&#32476;&#32447;&#25253;&#202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51.150\&#20849;&#20139;&#25991;&#20214;\Users\zhangxiaohua\Desktop\&#24037;&#31243;&#37327;&#28165;&#21333;\&#25307;&#26631;&#25511;&#21046;&#20215;\&#25351;&#26631;&#35745;&#31639;\Documents%20and%20Settings\liu\&#26700;&#38754;\3&#26631;&#21333;&#20215;&#20998;&#26512;(&#21407;&#2298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3.51.150\&#20849;&#20139;&#25991;&#20214;\Users\zhangxiaohua\Desktop\&#24037;&#31243;&#37327;&#28165;&#21333;\&#25307;&#26631;&#25511;&#21046;&#20215;\&#25351;&#26631;&#35745;&#31639;\xiao\&#24037;&#31243;&#36896;&#20215;\&#36196;&#40557;&#21306;&#38388;&#38567;&#36947;&#30462;&#26500;&#24037;&#31243;\&#21407;&#24037;&#31243;&#37327;&#30340;&#24037;&#26009;&#20998;&#26512;\&#20013;&#38081;&#21313;&#22235;&#23616;&#23458;&#26449;&#32852;&#32476;&#32447;&#25253;&#202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3.51.150\&#20849;&#20139;&#25991;&#20214;\Users\zhangxiaohua\Desktop\&#24037;&#31243;&#37327;&#28165;&#21333;\&#25307;&#26631;&#25511;&#21046;&#20215;\&#25351;&#26631;&#35745;&#31639;\&#25237;&#26631;\2012&#24180;&#26631;&#20070;\&#19978;&#28023;11&#21495;&#32447;&#33457;&#26725;&#27573;&#25509;&#35302;&#32593;&#29301;&#38477;&#21464;\&#25253;&#20215;&#25991;&#202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076\&#26446;&#19990;&#40527;\xiao\&#24037;&#31243;&#36896;&#20215;\&#36196;&#40557;&#21306;&#38388;&#38567;&#36947;&#30462;&#26500;&#24037;&#31243;\&#21512;&#21516;&#22806;&#21464;&#26356;\&#35745;&#21010;&#37096;\&#39044;&#31639;\&#19978;&#25253;&#30462;&#24314;\&#20013;&#38081;&#21313;&#22235;&#23616;&#23458;&#26449;&#32852;&#32476;&#32447;&#25253;&#202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3.51.150\&#20849;&#20139;&#25991;&#20214;\Users\zhangxiaohua\Desktop\&#24037;&#31243;&#37327;&#28165;&#21333;\&#25307;&#26631;&#25511;&#21046;&#20215;\&#25351;&#26631;&#35745;&#31639;\&#24037;&#20316;\&#25253;&#20215;&#25991;&#20214;\2008&#24180;&#25253;&#20215;\&#19978;&#28023;&#36712;&#36947;&#20132;&#36890;2&#21495;&#32447;\&#26368;&#32456;&#25253;&#20215;\&#29616;&#20215;\&#26448;&#26009;&#24211;&#29616;&#202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xiao\&#24037;&#31243;&#36896;&#20215;\&#36196;&#40557;&#21306;&#38388;&#38567;&#36947;&#30462;&#26500;&#24037;&#31243;\&#21512;&#21516;&#22806;&#21464;&#26356;\&#35745;&#21010;&#37096;\&#39044;&#31639;\&#19978;&#25253;&#30462;&#24314;\&#20013;&#38081;&#21313;&#22235;&#23616;&#23458;&#26449;&#32852;&#32476;&#32447;&#25253;&#2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0.22\&#24191;&#24030;18&#12289;22&#21495;&#32447;&#36164;&#26009;\&#23545;&#19978;&#35745;&#20215;&#28165;&#21333;20181106\18&#21495;&#32447;&#36712;&#36947;&#21512;&#21516;&#28165;&#21333;&#23548;&#20837;&#27169;&#26495;-&#27719;&#246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单汇总表"/>
      <sheetName val="工程量清单"/>
      <sheetName val="调整报价"/>
      <sheetName val="2.1"/>
      <sheetName val="2.2"/>
      <sheetName val="2.3"/>
      <sheetName val="2.4"/>
      <sheetName val="2.5"/>
      <sheetName val="2.6"/>
      <sheetName val="2.7"/>
      <sheetName val="2.8"/>
      <sheetName val="2.9"/>
      <sheetName val="2.10"/>
      <sheetName val="2.11"/>
      <sheetName val="2.11.1"/>
      <sheetName val="2.11.2"/>
      <sheetName val="2.12"/>
      <sheetName val="2.13"/>
      <sheetName val="2.14-1"/>
      <sheetName val="2.14"/>
      <sheetName val="2.15"/>
      <sheetName val="2.16"/>
      <sheetName val="2.17"/>
      <sheetName val="2.18"/>
      <sheetName val="2.19"/>
      <sheetName val="2.20"/>
      <sheetName val="2.21"/>
      <sheetName val="3.1"/>
      <sheetName val="3.2"/>
      <sheetName val="3.8"/>
      <sheetName val="3.14"/>
      <sheetName val="3.16"/>
      <sheetName val="3.18"/>
      <sheetName val="3.19"/>
      <sheetName val="4.1"/>
      <sheetName val="4.2"/>
      <sheetName val="4.3"/>
      <sheetName val="4.4"/>
      <sheetName val="4.5"/>
      <sheetName val="4.6"/>
      <sheetName val="4.7"/>
      <sheetName val="4.8"/>
      <sheetName val="4.10"/>
      <sheetName val="4.12"/>
      <sheetName val="4.13"/>
      <sheetName val="5.1"/>
      <sheetName val="5.4"/>
      <sheetName val="5.7"/>
      <sheetName val="5.10"/>
      <sheetName val="项目包干2"/>
      <sheetName val="监理2.1"/>
      <sheetName val="钢筋砼单价3"/>
      <sheetName val="用款计划4"/>
      <sheetName val="业主供料表5"/>
      <sheetName val="防水价格表6"/>
      <sheetName val="砼采用价7"/>
      <sheetName val="计算程序表8"/>
      <sheetName val="数据库"/>
      <sheetName val="比率"/>
      <sheetName val="工程数量汇总"/>
      <sheetName val="各工法临时支护数量"/>
      <sheetName val="各项费用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单汇总"/>
      <sheetName val="昌岗中路站清单汇总"/>
      <sheetName val="工程量清单(车站表一)"/>
      <sheetName val="附件二(昌岗站)"/>
      <sheetName val="跃昌区间清单汇总"/>
      <sheetName val="工程量清单(跃昌区间表二)"/>
      <sheetName val="附件二(跃昌区间)"/>
      <sheetName val="昌沙区间清单汇总"/>
      <sheetName val="工程量清单(昌沙区间表三)"/>
      <sheetName val="附件二(昌沙区间)"/>
      <sheetName val="车站围护"/>
      <sheetName val="车站土石"/>
      <sheetName val="车站主体、通道、风道"/>
      <sheetName val="100章单价(3标)"/>
      <sheetName val="矿山法隧道"/>
      <sheetName val="竖井、轨排井"/>
      <sheetName val="联络通道"/>
      <sheetName val="附件三"/>
      <sheetName val="附件四"/>
      <sheetName val="附件五"/>
      <sheetName val="附件六"/>
      <sheetName val="附件七"/>
      <sheetName val="附件八"/>
      <sheetName val="附件九之一"/>
      <sheetName val="附件九之二"/>
      <sheetName val="人工"/>
      <sheetName val="材料"/>
      <sheetName val="机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单汇总表"/>
      <sheetName val="工程量清单"/>
      <sheetName val="调整报价"/>
      <sheetName val="2.1"/>
      <sheetName val="2.2"/>
      <sheetName val="2.3"/>
      <sheetName val="2.4"/>
      <sheetName val="2.5"/>
      <sheetName val="2.6"/>
      <sheetName val="2.7"/>
      <sheetName val="2.8"/>
      <sheetName val="2.9"/>
      <sheetName val="2.10"/>
      <sheetName val="2.11"/>
      <sheetName val="2.11.1"/>
      <sheetName val="2.11.2"/>
      <sheetName val="2.12"/>
      <sheetName val="2.13"/>
      <sheetName val="2.14-1"/>
      <sheetName val="2.14"/>
      <sheetName val="2.15"/>
      <sheetName val="2.16"/>
      <sheetName val="2.17"/>
      <sheetName val="2.18"/>
      <sheetName val="2.19"/>
      <sheetName val="2.20"/>
      <sheetName val="2.21"/>
      <sheetName val="3.1"/>
      <sheetName val="3.2"/>
      <sheetName val="3.8"/>
      <sheetName val="3.14"/>
      <sheetName val="3.16"/>
      <sheetName val="3.18"/>
      <sheetName val="3.19"/>
      <sheetName val="4.1"/>
      <sheetName val="4.2"/>
      <sheetName val="4.3"/>
      <sheetName val="4.4"/>
      <sheetName val="4.5"/>
      <sheetName val="4.6"/>
      <sheetName val="4.7"/>
      <sheetName val="4.8"/>
      <sheetName val="4.10"/>
      <sheetName val="4.12"/>
      <sheetName val="4.13"/>
      <sheetName val="5.1"/>
      <sheetName val="5.4"/>
      <sheetName val="5.7"/>
      <sheetName val="5.10"/>
      <sheetName val="项目包干2"/>
      <sheetName val="监理2.1"/>
      <sheetName val="钢筋砼单价3"/>
      <sheetName val="用款计划4"/>
      <sheetName val="业主供料表5"/>
      <sheetName val="防水价格表6"/>
      <sheetName val="砼采用价7"/>
      <sheetName val="计算程序表8"/>
      <sheetName val="数据库"/>
      <sheetName val="比率"/>
      <sheetName val="工程数量汇总"/>
      <sheetName val="各工法临时支护数量"/>
      <sheetName val="各项费用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六 (2)"/>
      <sheetName val="目录"/>
      <sheetName val="表一"/>
      <sheetName val="表二"/>
      <sheetName val="表三"/>
      <sheetName val="表四"/>
      <sheetName val="表五"/>
      <sheetName val="表六"/>
      <sheetName val="单价分析表"/>
      <sheetName val="表七"/>
      <sheetName val="表八-1"/>
      <sheetName val="表八-2"/>
      <sheetName val="表九-1"/>
      <sheetName val="表九-2"/>
      <sheetName val="2.1单价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单汇总表"/>
      <sheetName val="工程量清单"/>
      <sheetName val="调整报价"/>
      <sheetName val="2.1"/>
      <sheetName val="2.2"/>
      <sheetName val="2.3"/>
      <sheetName val="2.4"/>
      <sheetName val="2.5"/>
      <sheetName val="2.6"/>
      <sheetName val="2.7"/>
      <sheetName val="2.8"/>
      <sheetName val="2.9"/>
      <sheetName val="2.10"/>
      <sheetName val="2.11"/>
      <sheetName val="2.11.1"/>
      <sheetName val="2.11.2"/>
      <sheetName val="2.12"/>
      <sheetName val="2.13"/>
      <sheetName val="2.14-1"/>
      <sheetName val="2.14"/>
      <sheetName val="2.15"/>
      <sheetName val="2.16"/>
      <sheetName val="2.17"/>
      <sheetName val="2.18"/>
      <sheetName val="2.19"/>
      <sheetName val="2.20"/>
      <sheetName val="2.21"/>
      <sheetName val="3.1"/>
      <sheetName val="3.2"/>
      <sheetName val="3.8"/>
      <sheetName val="3.14"/>
      <sheetName val="3.16"/>
      <sheetName val="3.18"/>
      <sheetName val="3.19"/>
      <sheetName val="4.1"/>
      <sheetName val="4.2"/>
      <sheetName val="4.3"/>
      <sheetName val="4.4"/>
      <sheetName val="4.5"/>
      <sheetName val="4.6"/>
      <sheetName val="4.7"/>
      <sheetName val="4.8"/>
      <sheetName val="4.10"/>
      <sheetName val="4.12"/>
      <sheetName val="4.13"/>
      <sheetName val="5.1"/>
      <sheetName val="5.4"/>
      <sheetName val="5.7"/>
      <sheetName val="5.10"/>
      <sheetName val="项目包干2"/>
      <sheetName val="监理2.1"/>
      <sheetName val="钢筋砼单价3"/>
      <sheetName val="用款计划4"/>
      <sheetName val="业主供料表5"/>
      <sheetName val="防水价格表6"/>
      <sheetName val="砼采用价7"/>
      <sheetName val="计算程序表8"/>
      <sheetName val="数据库"/>
      <sheetName val="比率"/>
      <sheetName val="工程数量汇总"/>
      <sheetName val="各工法临时支护数量"/>
      <sheetName val="各项费用汇总"/>
      <sheetName val="单价分析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库"/>
      <sheetName val="单价分析"/>
      <sheetName val="比率"/>
      <sheetName val="数据库"/>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单汇总表"/>
      <sheetName val="工程量清单"/>
      <sheetName val="调整报价"/>
      <sheetName val="2.1"/>
      <sheetName val="2.2"/>
      <sheetName val="2.3"/>
      <sheetName val="2.4"/>
      <sheetName val="2.5"/>
      <sheetName val="2.6"/>
      <sheetName val="2.7"/>
      <sheetName val="2.8"/>
      <sheetName val="2.9"/>
      <sheetName val="2.10"/>
      <sheetName val="2.11"/>
      <sheetName val="2.11.1"/>
      <sheetName val="2.11.2"/>
      <sheetName val="2.12"/>
      <sheetName val="2.13"/>
      <sheetName val="2.14-1"/>
      <sheetName val="2.14"/>
      <sheetName val="2.15"/>
      <sheetName val="2.16"/>
      <sheetName val="2.17"/>
      <sheetName val="2.18"/>
      <sheetName val="2.19"/>
      <sheetName val="2.20"/>
      <sheetName val="2.21"/>
      <sheetName val="3.1"/>
      <sheetName val="3.2"/>
      <sheetName val="3.8"/>
      <sheetName val="3.14"/>
      <sheetName val="3.16"/>
      <sheetName val="3.18"/>
      <sheetName val="3.19"/>
      <sheetName val="4.1"/>
      <sheetName val="4.2"/>
      <sheetName val="4.3"/>
      <sheetName val="4.4"/>
      <sheetName val="4.5"/>
      <sheetName val="4.6"/>
      <sheetName val="4.7"/>
      <sheetName val="4.8"/>
      <sheetName val="4.10"/>
      <sheetName val="4.12"/>
      <sheetName val="4.13"/>
      <sheetName val="5.1"/>
      <sheetName val="5.4"/>
      <sheetName val="5.7"/>
      <sheetName val="5.10"/>
      <sheetName val="项目包干2"/>
      <sheetName val="监理2.1"/>
      <sheetName val="钢筋砼单价3"/>
      <sheetName val="用款计划4"/>
      <sheetName val="业主供料表5"/>
      <sheetName val="防水价格表6"/>
      <sheetName val="砼采用价7"/>
      <sheetName val="计算程序表8"/>
      <sheetName val="数据库"/>
      <sheetName val="比率"/>
      <sheetName val="工程数量汇总"/>
      <sheetName val="各工法临时支护数量"/>
      <sheetName val="各项费用汇总"/>
      <sheetName val="单价分析"/>
      <sheetName val="材料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号线-合同清单"/>
      <sheetName val="18号线-合同清单"/>
      <sheetName val="B03-计量单位名称"/>
      <sheetName val="B12-税码信息"/>
      <sheetName val="B11-预算代码"/>
      <sheetName val="B10-币种"/>
      <sheetName val="B09-资金渠道"/>
      <sheetName val="B08-开支类型信息"/>
      <sheetName val="B07-概算代码及说明"/>
      <sheetName val="B06-资产分类信息"/>
      <sheetName val="B05-开项类别及其说明"/>
      <sheetName val="B04-站点或区间 (2)"/>
      <sheetName val="B04-站点或区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pageSetUpPr fitToPage="1"/>
  </sheetPr>
  <dimension ref="A1:G19"/>
  <sheetViews>
    <sheetView tabSelected="1" workbookViewId="0">
      <pane ySplit="4" topLeftCell="A5" activePane="bottomLeft" state="frozen"/>
      <selection pane="bottomLeft" activeCell="F4" sqref="F4"/>
    </sheetView>
  </sheetViews>
  <sheetFormatPr defaultColWidth="9" defaultRowHeight="13.5"/>
  <cols>
    <col min="1" max="1" width="14.5" style="240" customWidth="1"/>
    <col min="2" max="2" width="23.125" style="240" customWidth="1"/>
    <col min="3" max="7" width="15.625" style="240" customWidth="1"/>
    <col min="8" max="16384" width="9" style="240"/>
  </cols>
  <sheetData>
    <row r="1" spans="1:7" ht="17.100000000000001" customHeight="1">
      <c r="A1" s="254" t="s">
        <v>0</v>
      </c>
      <c r="B1" s="254"/>
      <c r="C1" s="254"/>
      <c r="D1" s="254"/>
      <c r="E1" s="254"/>
      <c r="F1" s="254"/>
      <c r="G1" s="254"/>
    </row>
    <row r="2" spans="1:7" ht="81.95" customHeight="1">
      <c r="A2" s="255" t="s">
        <v>1</v>
      </c>
      <c r="B2" s="256"/>
      <c r="C2" s="256"/>
      <c r="D2" s="256"/>
      <c r="E2" s="256"/>
      <c r="F2" s="256"/>
      <c r="G2" s="256"/>
    </row>
    <row r="3" spans="1:7" s="237" customFormat="1" ht="21" customHeight="1">
      <c r="A3" s="260" t="s">
        <v>2</v>
      </c>
      <c r="B3" s="260" t="s">
        <v>3</v>
      </c>
      <c r="C3" s="260" t="s">
        <v>4</v>
      </c>
      <c r="D3" s="257" t="s">
        <v>5</v>
      </c>
      <c r="E3" s="258"/>
      <c r="F3" s="258"/>
      <c r="G3" s="259"/>
    </row>
    <row r="4" spans="1:7" s="237" customFormat="1" ht="33" customHeight="1">
      <c r="A4" s="260"/>
      <c r="B4" s="260"/>
      <c r="C4" s="260"/>
      <c r="D4" s="241" t="s">
        <v>6</v>
      </c>
      <c r="E4" s="241" t="s">
        <v>7</v>
      </c>
      <c r="F4" s="241" t="s">
        <v>8</v>
      </c>
      <c r="G4" s="241" t="s">
        <v>9</v>
      </c>
    </row>
    <row r="5" spans="1:7" s="237" customFormat="1" ht="33" customHeight="1">
      <c r="A5" s="241"/>
      <c r="B5" s="19" t="s">
        <v>10</v>
      </c>
      <c r="C5" s="241"/>
      <c r="D5" s="241"/>
      <c r="E5" s="241"/>
      <c r="F5" s="241"/>
      <c r="G5" s="241"/>
    </row>
    <row r="6" spans="1:7" s="238" customFormat="1">
      <c r="A6" s="241" t="s">
        <v>11</v>
      </c>
      <c r="B6" s="21" t="s">
        <v>12</v>
      </c>
      <c r="C6" s="242"/>
      <c r="D6" s="243"/>
      <c r="E6" s="243"/>
      <c r="F6" s="243"/>
      <c r="G6" s="243"/>
    </row>
    <row r="7" spans="1:7" s="239" customFormat="1" ht="24.95" customHeight="1">
      <c r="A7" s="244" t="s">
        <v>13</v>
      </c>
      <c r="B7" s="245" t="s">
        <v>14</v>
      </c>
      <c r="C7" s="246"/>
      <c r="D7" s="247"/>
      <c r="E7" s="247"/>
      <c r="F7" s="247"/>
      <c r="G7" s="247"/>
    </row>
    <row r="8" spans="1:7" s="239" customFormat="1" ht="24.95" customHeight="1">
      <c r="A8" s="244">
        <v>1</v>
      </c>
      <c r="B8" s="248" t="s">
        <v>15</v>
      </c>
      <c r="C8" s="246"/>
      <c r="D8" s="247"/>
      <c r="E8" s="247"/>
      <c r="F8" s="247"/>
      <c r="G8" s="247"/>
    </row>
    <row r="9" spans="1:7" s="239" customFormat="1" ht="24.95" customHeight="1">
      <c r="A9" s="244">
        <v>2</v>
      </c>
      <c r="B9" s="248" t="s">
        <v>16</v>
      </c>
      <c r="C9" s="246"/>
      <c r="D9" s="247"/>
      <c r="E9" s="247"/>
      <c r="F9" s="247"/>
      <c r="G9" s="247"/>
    </row>
    <row r="10" spans="1:7" s="239" customFormat="1" ht="24.95" customHeight="1">
      <c r="A10" s="244" t="s">
        <v>17</v>
      </c>
      <c r="B10" s="249" t="s">
        <v>18</v>
      </c>
      <c r="C10" s="246"/>
      <c r="D10" s="247"/>
      <c r="E10" s="247"/>
      <c r="F10" s="247"/>
      <c r="G10" s="247"/>
    </row>
    <row r="11" spans="1:7" s="239" customFormat="1" ht="24.95" customHeight="1">
      <c r="A11" s="244">
        <v>1</v>
      </c>
      <c r="B11" s="248" t="s">
        <v>15</v>
      </c>
      <c r="C11" s="246"/>
      <c r="D11" s="247"/>
      <c r="E11" s="247"/>
      <c r="F11" s="247"/>
      <c r="G11" s="247"/>
    </row>
    <row r="12" spans="1:7" ht="24.95" customHeight="1">
      <c r="A12" s="244" t="s">
        <v>19</v>
      </c>
      <c r="B12" s="250" t="s">
        <v>20</v>
      </c>
      <c r="C12" s="246"/>
      <c r="D12" s="247"/>
      <c r="E12" s="247"/>
      <c r="F12" s="247"/>
      <c r="G12" s="247"/>
    </row>
    <row r="13" spans="1:7" s="237" customFormat="1" ht="24.95" customHeight="1">
      <c r="A13" s="241" t="s">
        <v>21</v>
      </c>
      <c r="B13" s="215" t="s">
        <v>22</v>
      </c>
      <c r="C13" s="242"/>
      <c r="D13" s="251"/>
      <c r="E13" s="251"/>
      <c r="F13" s="251"/>
      <c r="G13" s="251"/>
    </row>
    <row r="14" spans="1:7" s="239" customFormat="1" ht="24.95" customHeight="1">
      <c r="A14" s="244" t="s">
        <v>13</v>
      </c>
      <c r="B14" s="245" t="s">
        <v>14</v>
      </c>
      <c r="C14" s="246"/>
      <c r="D14" s="247"/>
      <c r="E14" s="247"/>
      <c r="F14" s="247"/>
      <c r="G14" s="247"/>
    </row>
    <row r="15" spans="1:7" s="239" customFormat="1" ht="24.95" customHeight="1">
      <c r="A15" s="244">
        <v>1</v>
      </c>
      <c r="B15" s="248" t="s">
        <v>15</v>
      </c>
      <c r="C15" s="246"/>
      <c r="D15" s="247"/>
      <c r="E15" s="247"/>
      <c r="F15" s="247"/>
      <c r="G15" s="247"/>
    </row>
    <row r="16" spans="1:7" s="239" customFormat="1" ht="24.95" customHeight="1">
      <c r="A16" s="244">
        <v>2</v>
      </c>
      <c r="B16" s="248" t="s">
        <v>16</v>
      </c>
      <c r="C16" s="246"/>
      <c r="D16" s="247"/>
      <c r="E16" s="247"/>
      <c r="F16" s="247"/>
      <c r="G16" s="247"/>
    </row>
    <row r="17" spans="1:7" s="239" customFormat="1" ht="24.95" customHeight="1">
      <c r="A17" s="244" t="s">
        <v>17</v>
      </c>
      <c r="B17" s="249" t="s">
        <v>18</v>
      </c>
      <c r="C17" s="246"/>
      <c r="D17" s="247"/>
      <c r="E17" s="247"/>
      <c r="F17" s="247"/>
      <c r="G17" s="247"/>
    </row>
    <row r="18" spans="1:7" s="239" customFormat="1" ht="24.95" customHeight="1">
      <c r="A18" s="244">
        <v>1</v>
      </c>
      <c r="B18" s="248" t="s">
        <v>15</v>
      </c>
      <c r="C18" s="246"/>
      <c r="D18" s="247"/>
      <c r="E18" s="247"/>
      <c r="F18" s="247"/>
      <c r="G18" s="247"/>
    </row>
    <row r="19" spans="1:7" ht="24.95" customHeight="1">
      <c r="A19" s="244" t="s">
        <v>19</v>
      </c>
      <c r="B19" s="250" t="s">
        <v>20</v>
      </c>
      <c r="C19" s="246"/>
      <c r="D19" s="247"/>
      <c r="E19" s="247"/>
      <c r="F19" s="247"/>
      <c r="G19" s="247"/>
    </row>
  </sheetData>
  <sheetProtection formatCells="0" insertHyperlinks="0" autoFilter="0"/>
  <mergeCells count="6">
    <mergeCell ref="A1:G1"/>
    <mergeCell ref="A2:G2"/>
    <mergeCell ref="D3:G3"/>
    <mergeCell ref="A3:A4"/>
    <mergeCell ref="B3:B4"/>
    <mergeCell ref="C3:C4"/>
  </mergeCells>
  <phoneticPr fontId="35" type="noConversion"/>
  <printOptions horizontalCentered="1"/>
  <pageMargins left="0.51180555555555596" right="0.51180555555555596" top="0.59027777777777801" bottom="0.59027777777777801" header="0.31458333333333299" footer="0.31458333333333299"/>
  <pageSetup paperSize="9" scale="9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heetPr>
  <dimension ref="A1:XEP83"/>
  <sheetViews>
    <sheetView zoomScale="145" zoomScaleNormal="145" workbookViewId="0">
      <pane xSplit="3" ySplit="4" topLeftCell="D19" activePane="bottomRight" state="frozen"/>
      <selection pane="topRight"/>
      <selection pane="bottomLeft"/>
      <selection pane="bottomRight" sqref="A1:XFD1"/>
    </sheetView>
  </sheetViews>
  <sheetFormatPr defaultColWidth="9" defaultRowHeight="12"/>
  <cols>
    <col min="1" max="1" width="10.625" style="10" customWidth="1"/>
    <col min="2" max="2" width="29.875" style="5" customWidth="1"/>
    <col min="3" max="7" width="12.625" style="5" customWidth="1"/>
    <col min="8" max="8" width="13.625" style="222" customWidth="1"/>
    <col min="9" max="16384" width="9" style="5"/>
  </cols>
  <sheetData>
    <row r="1" spans="1:8">
      <c r="A1" s="261" t="s">
        <v>23</v>
      </c>
      <c r="B1" s="262"/>
      <c r="C1" s="262"/>
      <c r="D1" s="262"/>
      <c r="E1" s="262"/>
      <c r="F1" s="262"/>
      <c r="G1" s="262"/>
      <c r="H1" s="262"/>
    </row>
    <row r="2" spans="1:8" ht="47.1" customHeight="1">
      <c r="A2" s="263" t="s">
        <v>24</v>
      </c>
      <c r="B2" s="263"/>
      <c r="C2" s="263"/>
      <c r="D2" s="263"/>
      <c r="E2" s="263"/>
      <c r="F2" s="263"/>
      <c r="G2" s="263"/>
      <c r="H2" s="263"/>
    </row>
    <row r="3" spans="1:8" s="218" customFormat="1">
      <c r="A3" s="265" t="s">
        <v>2</v>
      </c>
      <c r="B3" s="264" t="s">
        <v>3</v>
      </c>
      <c r="C3" s="266" t="s">
        <v>25</v>
      </c>
      <c r="D3" s="264" t="s">
        <v>5</v>
      </c>
      <c r="E3" s="264"/>
      <c r="F3" s="264"/>
      <c r="G3" s="264"/>
      <c r="H3" s="264" t="s">
        <v>26</v>
      </c>
    </row>
    <row r="4" spans="1:8" s="219" customFormat="1" ht="36">
      <c r="A4" s="265"/>
      <c r="B4" s="264"/>
      <c r="C4" s="266"/>
      <c r="D4" s="19" t="s">
        <v>6</v>
      </c>
      <c r="E4" s="19" t="s">
        <v>7</v>
      </c>
      <c r="F4" s="19" t="s">
        <v>8</v>
      </c>
      <c r="G4" s="19" t="s">
        <v>27</v>
      </c>
      <c r="H4" s="264"/>
    </row>
    <row r="5" spans="1:8" s="219" customFormat="1">
      <c r="A5" s="223"/>
      <c r="B5" s="19" t="s">
        <v>10</v>
      </c>
      <c r="C5" s="204"/>
      <c r="D5" s="19"/>
      <c r="E5" s="19"/>
      <c r="F5" s="19"/>
      <c r="G5" s="19"/>
      <c r="H5" s="19"/>
    </row>
    <row r="6" spans="1:8" s="218" customFormat="1">
      <c r="A6" s="214" t="s">
        <v>11</v>
      </c>
      <c r="B6" s="21" t="s">
        <v>12</v>
      </c>
      <c r="C6" s="224"/>
      <c r="D6" s="224"/>
      <c r="E6" s="224"/>
      <c r="F6" s="224"/>
      <c r="G6" s="224"/>
      <c r="H6" s="207"/>
    </row>
    <row r="7" spans="1:8" s="220" customFormat="1">
      <c r="A7" s="225" t="s">
        <v>13</v>
      </c>
      <c r="B7" s="226" t="s">
        <v>14</v>
      </c>
      <c r="C7" s="224"/>
      <c r="D7" s="224"/>
      <c r="E7" s="224"/>
      <c r="F7" s="224"/>
      <c r="G7" s="224"/>
      <c r="H7" s="207"/>
    </row>
    <row r="8" spans="1:8" s="220" customFormat="1">
      <c r="A8" s="225" t="s">
        <v>28</v>
      </c>
      <c r="B8" s="226" t="s">
        <v>15</v>
      </c>
      <c r="C8" s="224"/>
      <c r="D8" s="224"/>
      <c r="E8" s="224"/>
      <c r="F8" s="224"/>
      <c r="G8" s="224"/>
      <c r="H8" s="207"/>
    </row>
    <row r="9" spans="1:8" s="220" customFormat="1">
      <c r="A9" s="225" t="s">
        <v>29</v>
      </c>
      <c r="B9" s="70" t="s">
        <v>30</v>
      </c>
      <c r="C9" s="224"/>
      <c r="D9" s="224"/>
      <c r="E9" s="224"/>
      <c r="F9" s="224"/>
      <c r="G9" s="224"/>
      <c r="H9" s="207"/>
    </row>
    <row r="10" spans="1:8" s="220" customFormat="1">
      <c r="A10" s="225" t="s">
        <v>31</v>
      </c>
      <c r="B10" s="70" t="s">
        <v>32</v>
      </c>
      <c r="C10" s="224"/>
      <c r="D10" s="224"/>
      <c r="E10" s="224"/>
      <c r="F10" s="224"/>
      <c r="G10" s="224"/>
      <c r="H10" s="207"/>
    </row>
    <row r="11" spans="1:8" s="221" customFormat="1">
      <c r="A11" s="227" t="s">
        <v>33</v>
      </c>
      <c r="B11" s="228" t="s">
        <v>34</v>
      </c>
      <c r="C11" s="224"/>
      <c r="D11" s="224"/>
      <c r="E11" s="229"/>
      <c r="F11" s="229"/>
      <c r="G11" s="229"/>
      <c r="H11" s="207"/>
    </row>
    <row r="12" spans="1:8" s="221" customFormat="1">
      <c r="A12" s="227" t="s">
        <v>35</v>
      </c>
      <c r="B12" s="228" t="s">
        <v>36</v>
      </c>
      <c r="C12" s="224"/>
      <c r="D12" s="224"/>
      <c r="E12" s="224"/>
      <c r="F12" s="229"/>
      <c r="G12" s="229"/>
      <c r="H12" s="207"/>
    </row>
    <row r="13" spans="1:8" s="221" customFormat="1">
      <c r="A13" s="227" t="s">
        <v>37</v>
      </c>
      <c r="B13" s="228" t="s">
        <v>38</v>
      </c>
      <c r="C13" s="224"/>
      <c r="D13" s="224"/>
      <c r="E13" s="224"/>
      <c r="F13" s="229"/>
      <c r="G13" s="229"/>
      <c r="H13" s="207"/>
    </row>
    <row r="14" spans="1:8" s="221" customFormat="1">
      <c r="A14" s="227" t="s">
        <v>39</v>
      </c>
      <c r="B14" s="228" t="s">
        <v>40</v>
      </c>
      <c r="C14" s="224"/>
      <c r="D14" s="224"/>
      <c r="E14" s="229"/>
      <c r="F14" s="229"/>
      <c r="G14" s="229"/>
      <c r="H14" s="207"/>
    </row>
    <row r="15" spans="1:8" s="221" customFormat="1">
      <c r="A15" s="227" t="s">
        <v>41</v>
      </c>
      <c r="B15" s="228" t="s">
        <v>42</v>
      </c>
      <c r="C15" s="224"/>
      <c r="D15" s="224"/>
      <c r="E15" s="229"/>
      <c r="F15" s="229"/>
      <c r="G15" s="229"/>
      <c r="H15" s="207"/>
    </row>
    <row r="16" spans="1:8" s="221" customFormat="1">
      <c r="A16" s="227" t="s">
        <v>43</v>
      </c>
      <c r="B16" s="228" t="s">
        <v>44</v>
      </c>
      <c r="C16" s="224"/>
      <c r="D16" s="230"/>
      <c r="E16" s="229"/>
      <c r="F16" s="229"/>
      <c r="G16" s="229"/>
      <c r="H16" s="207"/>
    </row>
    <row r="17" spans="1:8" s="221" customFormat="1">
      <c r="A17" s="227" t="s">
        <v>45</v>
      </c>
      <c r="B17" s="228" t="s">
        <v>46</v>
      </c>
      <c r="C17" s="224"/>
      <c r="D17" s="230"/>
      <c r="E17" s="229"/>
      <c r="F17" s="229"/>
      <c r="G17" s="229"/>
      <c r="H17" s="207"/>
    </row>
    <row r="18" spans="1:8" s="221" customFormat="1">
      <c r="A18" s="227" t="s">
        <v>47</v>
      </c>
      <c r="B18" s="228" t="s">
        <v>48</v>
      </c>
      <c r="C18" s="224"/>
      <c r="D18" s="230"/>
      <c r="E18" s="229"/>
      <c r="F18" s="229"/>
      <c r="G18" s="224"/>
      <c r="H18" s="207"/>
    </row>
    <row r="19" spans="1:8" s="221" customFormat="1">
      <c r="A19" s="225" t="s">
        <v>49</v>
      </c>
      <c r="B19" s="231" t="s">
        <v>50</v>
      </c>
      <c r="C19" s="224"/>
      <c r="D19" s="230"/>
      <c r="E19" s="224"/>
      <c r="F19" s="224"/>
      <c r="G19" s="224"/>
      <c r="H19" s="207"/>
    </row>
    <row r="20" spans="1:8" s="220" customFormat="1">
      <c r="A20" s="225" t="s">
        <v>51</v>
      </c>
      <c r="B20" s="226" t="s">
        <v>52</v>
      </c>
      <c r="C20" s="224"/>
      <c r="D20" s="224"/>
      <c r="E20" s="224"/>
      <c r="F20" s="224"/>
      <c r="G20" s="224"/>
      <c r="H20" s="207"/>
    </row>
    <row r="21" spans="1:8" s="220" customFormat="1" ht="22.5">
      <c r="A21" s="225" t="s">
        <v>53</v>
      </c>
      <c r="B21" s="232" t="s">
        <v>54</v>
      </c>
      <c r="C21" s="224"/>
      <c r="D21" s="224"/>
      <c r="E21" s="224"/>
      <c r="F21" s="224"/>
      <c r="G21" s="224"/>
      <c r="H21" s="207"/>
    </row>
    <row r="22" spans="1:8" s="220" customFormat="1" ht="27" customHeight="1">
      <c r="A22" s="225" t="s">
        <v>55</v>
      </c>
      <c r="B22" s="233" t="s">
        <v>56</v>
      </c>
      <c r="C22" s="224"/>
      <c r="D22" s="224"/>
      <c r="E22" s="224"/>
      <c r="F22" s="224"/>
      <c r="G22" s="224"/>
      <c r="H22" s="207"/>
    </row>
    <row r="23" spans="1:8" s="220" customFormat="1">
      <c r="A23" s="225" t="s">
        <v>57</v>
      </c>
      <c r="B23" s="233" t="s">
        <v>58</v>
      </c>
      <c r="C23" s="224"/>
      <c r="D23" s="224"/>
      <c r="E23" s="224"/>
      <c r="F23" s="224"/>
      <c r="G23" s="224"/>
      <c r="H23" s="207"/>
    </row>
    <row r="24" spans="1:8" s="220" customFormat="1">
      <c r="A24" s="225" t="s">
        <v>59</v>
      </c>
      <c r="B24" s="233" t="s">
        <v>60</v>
      </c>
      <c r="C24" s="224"/>
      <c r="D24" s="224"/>
      <c r="E24" s="224"/>
      <c r="F24" s="224"/>
      <c r="G24" s="224"/>
      <c r="H24" s="207"/>
    </row>
    <row r="25" spans="1:8" s="220" customFormat="1">
      <c r="A25" s="225" t="s">
        <v>61</v>
      </c>
      <c r="B25" s="233" t="s">
        <v>62</v>
      </c>
      <c r="C25" s="224"/>
      <c r="D25" s="224"/>
      <c r="E25" s="224"/>
      <c r="F25" s="224"/>
      <c r="G25" s="224"/>
      <c r="H25" s="207"/>
    </row>
    <row r="26" spans="1:8" s="220" customFormat="1">
      <c r="A26" s="225" t="s">
        <v>63</v>
      </c>
      <c r="B26" s="233" t="s">
        <v>64</v>
      </c>
      <c r="C26" s="224"/>
      <c r="D26" s="224"/>
      <c r="E26" s="224"/>
      <c r="F26" s="224"/>
      <c r="G26" s="224"/>
      <c r="H26" s="207"/>
    </row>
    <row r="27" spans="1:8" s="220" customFormat="1">
      <c r="A27" s="225" t="s">
        <v>65</v>
      </c>
      <c r="B27" s="233" t="s">
        <v>66</v>
      </c>
      <c r="C27" s="224"/>
      <c r="D27" s="224"/>
      <c r="E27" s="224"/>
      <c r="F27" s="224"/>
      <c r="G27" s="224"/>
      <c r="H27" s="207"/>
    </row>
    <row r="28" spans="1:8" s="220" customFormat="1">
      <c r="A28" s="225" t="s">
        <v>67</v>
      </c>
      <c r="B28" s="233" t="s">
        <v>68</v>
      </c>
      <c r="C28" s="224"/>
      <c r="D28" s="224"/>
      <c r="E28" s="224"/>
      <c r="F28" s="224"/>
      <c r="G28" s="224"/>
      <c r="H28" s="207"/>
    </row>
    <row r="29" spans="1:8" s="220" customFormat="1">
      <c r="A29" s="225" t="s">
        <v>69</v>
      </c>
      <c r="B29" s="233" t="s">
        <v>70</v>
      </c>
      <c r="C29" s="224"/>
      <c r="D29" s="224"/>
      <c r="E29" s="224"/>
      <c r="F29" s="224"/>
      <c r="G29" s="224"/>
      <c r="H29" s="207"/>
    </row>
    <row r="30" spans="1:8" s="220" customFormat="1">
      <c r="A30" s="225" t="s">
        <v>71</v>
      </c>
      <c r="B30" s="233" t="s">
        <v>72</v>
      </c>
      <c r="C30" s="224"/>
      <c r="D30" s="224"/>
      <c r="E30" s="224"/>
      <c r="F30" s="224"/>
      <c r="G30" s="224"/>
      <c r="H30" s="207"/>
    </row>
    <row r="31" spans="1:8" s="220" customFormat="1">
      <c r="A31" s="225" t="s">
        <v>17</v>
      </c>
      <c r="B31" s="226" t="s">
        <v>73</v>
      </c>
      <c r="C31" s="224"/>
      <c r="D31" s="224"/>
      <c r="E31" s="224"/>
      <c r="F31" s="224"/>
      <c r="G31" s="224"/>
      <c r="H31" s="207"/>
    </row>
    <row r="32" spans="1:8" s="220" customFormat="1">
      <c r="A32" s="225" t="s">
        <v>28</v>
      </c>
      <c r="B32" s="226" t="s">
        <v>15</v>
      </c>
      <c r="C32" s="224"/>
      <c r="D32" s="224"/>
      <c r="E32" s="224"/>
      <c r="F32" s="224"/>
      <c r="G32" s="224"/>
      <c r="H32" s="207"/>
    </row>
    <row r="33" spans="1:8 16359:16363" s="220" customFormat="1" ht="60">
      <c r="A33" s="225" t="s">
        <v>29</v>
      </c>
      <c r="B33" s="234" t="s">
        <v>74</v>
      </c>
      <c r="C33" s="224"/>
      <c r="D33" s="224"/>
      <c r="E33" s="224"/>
      <c r="F33" s="224"/>
      <c r="G33" s="224"/>
      <c r="H33" s="207"/>
    </row>
    <row r="34" spans="1:8 16359:16363" s="220" customFormat="1">
      <c r="A34" s="225" t="s">
        <v>51</v>
      </c>
      <c r="B34" s="235" t="s">
        <v>75</v>
      </c>
      <c r="C34" s="224"/>
      <c r="D34" s="224"/>
      <c r="E34" s="224"/>
      <c r="F34" s="224"/>
      <c r="G34" s="207"/>
      <c r="H34" s="207"/>
    </row>
    <row r="35" spans="1:8 16359:16363" s="220" customFormat="1">
      <c r="A35" s="225" t="s">
        <v>76</v>
      </c>
      <c r="B35" s="234" t="s">
        <v>77</v>
      </c>
      <c r="C35" s="224"/>
      <c r="D35" s="224"/>
      <c r="E35" s="224"/>
      <c r="F35" s="224"/>
      <c r="G35" s="224"/>
      <c r="H35" s="207"/>
    </row>
    <row r="36" spans="1:8 16359:16363" s="220" customFormat="1">
      <c r="A36" s="225" t="s">
        <v>78</v>
      </c>
      <c r="B36" s="234" t="s">
        <v>79</v>
      </c>
      <c r="C36" s="224"/>
      <c r="D36" s="224"/>
      <c r="E36" s="224"/>
      <c r="F36" s="224"/>
      <c r="G36" s="224"/>
      <c r="H36" s="207"/>
    </row>
    <row r="37" spans="1:8 16359:16363" s="220" customFormat="1">
      <c r="A37" s="225" t="s">
        <v>80</v>
      </c>
      <c r="B37" s="235" t="s">
        <v>81</v>
      </c>
      <c r="C37" s="224"/>
      <c r="D37" s="224"/>
      <c r="E37" s="224"/>
      <c r="F37" s="224"/>
      <c r="G37" s="224"/>
      <c r="H37" s="207"/>
    </row>
    <row r="38" spans="1:8 16359:16363" s="220" customFormat="1">
      <c r="A38" s="225" t="s">
        <v>82</v>
      </c>
      <c r="B38" s="234" t="s">
        <v>83</v>
      </c>
      <c r="C38" s="224"/>
      <c r="D38" s="224"/>
      <c r="E38" s="224"/>
      <c r="F38" s="224"/>
      <c r="G38" s="224"/>
      <c r="H38" s="207"/>
    </row>
    <row r="39" spans="1:8 16359:16363" s="220" customFormat="1">
      <c r="A39" s="225" t="s">
        <v>84</v>
      </c>
      <c r="B39" s="235" t="s">
        <v>85</v>
      </c>
      <c r="C39" s="224"/>
      <c r="D39" s="224"/>
      <c r="E39" s="224"/>
      <c r="F39" s="224"/>
      <c r="G39" s="224"/>
      <c r="H39" s="207"/>
    </row>
    <row r="40" spans="1:8 16359:16363" s="218" customFormat="1">
      <c r="A40" s="214" t="s">
        <v>21</v>
      </c>
      <c r="B40" s="215" t="s">
        <v>22</v>
      </c>
      <c r="C40" s="224"/>
      <c r="D40" s="224"/>
      <c r="E40" s="224"/>
      <c r="F40" s="224"/>
      <c r="G40" s="224"/>
      <c r="H40" s="207"/>
    </row>
    <row r="41" spans="1:8 16359:16363" s="220" customFormat="1" ht="13.5">
      <c r="A41" s="225" t="s">
        <v>13</v>
      </c>
      <c r="B41" s="226" t="s">
        <v>14</v>
      </c>
      <c r="C41" s="224"/>
      <c r="D41" s="224"/>
      <c r="E41" s="224"/>
      <c r="F41" s="224"/>
      <c r="G41" s="224"/>
      <c r="H41" s="207"/>
      <c r="XEE41" s="236"/>
      <c r="XEF41" s="236"/>
      <c r="XEG41" s="236"/>
      <c r="XEH41" s="236"/>
      <c r="XEI41" s="236"/>
    </row>
    <row r="42" spans="1:8 16359:16363" s="220" customFormat="1">
      <c r="A42" s="225" t="s">
        <v>28</v>
      </c>
      <c r="B42" s="226" t="s">
        <v>15</v>
      </c>
      <c r="C42" s="224"/>
      <c r="D42" s="224"/>
      <c r="E42" s="224"/>
      <c r="F42" s="224"/>
      <c r="G42" s="224"/>
      <c r="H42" s="207"/>
    </row>
    <row r="43" spans="1:8 16359:16363" s="220" customFormat="1">
      <c r="A43" s="225" t="s">
        <v>29</v>
      </c>
      <c r="B43" s="70" t="s">
        <v>30</v>
      </c>
      <c r="C43" s="224"/>
      <c r="D43" s="224"/>
      <c r="E43" s="224"/>
      <c r="F43" s="224"/>
      <c r="G43" s="224"/>
      <c r="H43" s="207"/>
    </row>
    <row r="44" spans="1:8 16359:16363" s="221" customFormat="1">
      <c r="A44" s="225" t="s">
        <v>31</v>
      </c>
      <c r="B44" s="70" t="s">
        <v>32</v>
      </c>
      <c r="C44" s="224"/>
      <c r="D44" s="224"/>
      <c r="E44" s="224"/>
      <c r="F44" s="224"/>
      <c r="G44" s="224"/>
      <c r="H44" s="207"/>
    </row>
    <row r="45" spans="1:8 16359:16363" s="221" customFormat="1">
      <c r="A45" s="227" t="s">
        <v>33</v>
      </c>
      <c r="B45" s="228" t="s">
        <v>34</v>
      </c>
      <c r="C45" s="224"/>
      <c r="D45" s="224"/>
      <c r="E45" s="229"/>
      <c r="F45" s="229"/>
      <c r="G45" s="229"/>
      <c r="H45" s="207"/>
    </row>
    <row r="46" spans="1:8 16359:16363" s="221" customFormat="1">
      <c r="A46" s="227" t="s">
        <v>35</v>
      </c>
      <c r="B46" s="228" t="s">
        <v>36</v>
      </c>
      <c r="C46" s="224"/>
      <c r="D46" s="224"/>
      <c r="E46" s="224"/>
      <c r="F46" s="229"/>
      <c r="G46" s="229"/>
      <c r="H46" s="207"/>
    </row>
    <row r="47" spans="1:8 16359:16363" s="221" customFormat="1">
      <c r="A47" s="227" t="s">
        <v>37</v>
      </c>
      <c r="B47" s="228" t="s">
        <v>38</v>
      </c>
      <c r="C47" s="224"/>
      <c r="D47" s="224"/>
      <c r="E47" s="224"/>
      <c r="F47" s="229"/>
      <c r="G47" s="229"/>
      <c r="H47" s="207"/>
    </row>
    <row r="48" spans="1:8 16359:16363" s="221" customFormat="1">
      <c r="A48" s="227" t="s">
        <v>39</v>
      </c>
      <c r="B48" s="228" t="s">
        <v>40</v>
      </c>
      <c r="C48" s="224"/>
      <c r="D48" s="224"/>
      <c r="E48" s="229"/>
      <c r="F48" s="229"/>
      <c r="G48" s="229"/>
      <c r="H48" s="207"/>
    </row>
    <row r="49" spans="1:8 16359:16363" s="221" customFormat="1">
      <c r="A49" s="227" t="s">
        <v>41</v>
      </c>
      <c r="B49" s="228" t="s">
        <v>42</v>
      </c>
      <c r="C49" s="224"/>
      <c r="D49" s="224"/>
      <c r="E49" s="229"/>
      <c r="F49" s="229"/>
      <c r="G49" s="229"/>
      <c r="H49" s="207"/>
    </row>
    <row r="50" spans="1:8 16359:16363" s="221" customFormat="1">
      <c r="A50" s="227" t="s">
        <v>43</v>
      </c>
      <c r="B50" s="228" t="s">
        <v>44</v>
      </c>
      <c r="C50" s="224"/>
      <c r="D50" s="230"/>
      <c r="E50" s="229"/>
      <c r="F50" s="229"/>
      <c r="G50" s="229"/>
      <c r="H50" s="207"/>
    </row>
    <row r="51" spans="1:8 16359:16363" s="221" customFormat="1">
      <c r="A51" s="227" t="s">
        <v>45</v>
      </c>
      <c r="B51" s="228" t="s">
        <v>46</v>
      </c>
      <c r="C51" s="224"/>
      <c r="D51" s="230"/>
      <c r="E51" s="229"/>
      <c r="F51" s="229"/>
      <c r="G51" s="229"/>
      <c r="H51" s="207"/>
    </row>
    <row r="52" spans="1:8 16359:16363" s="221" customFormat="1">
      <c r="A52" s="227" t="s">
        <v>47</v>
      </c>
      <c r="B52" s="228" t="s">
        <v>48</v>
      </c>
      <c r="C52" s="224"/>
      <c r="D52" s="230"/>
      <c r="E52" s="229"/>
      <c r="F52" s="229"/>
      <c r="G52" s="224"/>
      <c r="H52" s="207"/>
    </row>
    <row r="53" spans="1:8 16359:16363" s="221" customFormat="1">
      <c r="A53" s="225" t="s">
        <v>49</v>
      </c>
      <c r="B53" s="231" t="s">
        <v>50</v>
      </c>
      <c r="C53" s="224"/>
      <c r="D53" s="230"/>
      <c r="E53" s="224"/>
      <c r="F53" s="224"/>
      <c r="G53" s="224"/>
      <c r="H53" s="207"/>
    </row>
    <row r="54" spans="1:8 16359:16363" s="220" customFormat="1">
      <c r="A54" s="225" t="s">
        <v>51</v>
      </c>
      <c r="B54" s="226" t="s">
        <v>52</v>
      </c>
      <c r="C54" s="224"/>
      <c r="D54" s="224"/>
      <c r="E54" s="224"/>
      <c r="F54" s="224"/>
      <c r="G54" s="224"/>
      <c r="H54" s="207"/>
    </row>
    <row r="55" spans="1:8 16359:16363" s="220" customFormat="1" ht="22.5">
      <c r="A55" s="225" t="s">
        <v>53</v>
      </c>
      <c r="B55" s="232" t="s">
        <v>54</v>
      </c>
      <c r="C55" s="224"/>
      <c r="D55" s="224"/>
      <c r="E55" s="224"/>
      <c r="F55" s="224"/>
      <c r="G55" s="224"/>
      <c r="H55" s="207"/>
      <c r="XEE55" s="236"/>
      <c r="XEF55" s="236"/>
      <c r="XEG55" s="236"/>
      <c r="XEH55" s="236"/>
      <c r="XEI55" s="236"/>
    </row>
    <row r="56" spans="1:8 16359:16363" s="220" customFormat="1" ht="27" customHeight="1">
      <c r="A56" s="225" t="s">
        <v>55</v>
      </c>
      <c r="B56" s="233" t="s">
        <v>56</v>
      </c>
      <c r="C56" s="224"/>
      <c r="D56" s="224"/>
      <c r="E56" s="224"/>
      <c r="F56" s="224"/>
      <c r="G56" s="224"/>
      <c r="H56" s="207"/>
    </row>
    <row r="57" spans="1:8 16359:16363" s="220" customFormat="1" ht="13.5">
      <c r="A57" s="225" t="s">
        <v>57</v>
      </c>
      <c r="B57" s="233" t="s">
        <v>58</v>
      </c>
      <c r="C57" s="224"/>
      <c r="D57" s="224"/>
      <c r="E57" s="224"/>
      <c r="F57" s="224"/>
      <c r="G57" s="224"/>
      <c r="H57" s="207"/>
      <c r="XEE57" s="236"/>
      <c r="XEF57" s="236"/>
      <c r="XEG57" s="236"/>
      <c r="XEH57" s="236"/>
      <c r="XEI57" s="236"/>
    </row>
    <row r="58" spans="1:8 16359:16363" s="220" customFormat="1" ht="13.5">
      <c r="A58" s="225" t="s">
        <v>59</v>
      </c>
      <c r="B58" s="233" t="s">
        <v>60</v>
      </c>
      <c r="C58" s="224"/>
      <c r="D58" s="224"/>
      <c r="E58" s="224"/>
      <c r="F58" s="224"/>
      <c r="G58" s="224"/>
      <c r="H58" s="207"/>
      <c r="XEE58" s="236"/>
      <c r="XEF58" s="236"/>
      <c r="XEG58" s="236"/>
      <c r="XEH58" s="236"/>
      <c r="XEI58" s="236"/>
    </row>
    <row r="59" spans="1:8 16359:16363" s="220" customFormat="1" ht="13.5">
      <c r="A59" s="225" t="s">
        <v>61</v>
      </c>
      <c r="B59" s="233" t="s">
        <v>62</v>
      </c>
      <c r="C59" s="224"/>
      <c r="D59" s="224"/>
      <c r="E59" s="224"/>
      <c r="F59" s="224"/>
      <c r="G59" s="224"/>
      <c r="H59" s="207"/>
      <c r="XEE59" s="236"/>
      <c r="XEF59" s="236"/>
      <c r="XEG59" s="236"/>
      <c r="XEH59" s="236"/>
      <c r="XEI59" s="236"/>
    </row>
    <row r="60" spans="1:8 16359:16363" s="220" customFormat="1" ht="13.5">
      <c r="A60" s="225" t="s">
        <v>63</v>
      </c>
      <c r="B60" s="233" t="s">
        <v>64</v>
      </c>
      <c r="C60" s="224"/>
      <c r="D60" s="224"/>
      <c r="E60" s="224"/>
      <c r="F60" s="224"/>
      <c r="G60" s="224"/>
      <c r="H60" s="207"/>
      <c r="XEE60" s="236"/>
      <c r="XEF60" s="236"/>
      <c r="XEG60" s="236"/>
      <c r="XEH60" s="236"/>
      <c r="XEI60" s="236"/>
    </row>
    <row r="61" spans="1:8 16359:16363" s="220" customFormat="1" ht="13.5">
      <c r="A61" s="225" t="s">
        <v>65</v>
      </c>
      <c r="B61" s="233" t="s">
        <v>66</v>
      </c>
      <c r="C61" s="224"/>
      <c r="D61" s="224"/>
      <c r="E61" s="224"/>
      <c r="F61" s="224"/>
      <c r="G61" s="224"/>
      <c r="H61" s="207"/>
      <c r="XEE61" s="236"/>
      <c r="XEF61" s="236"/>
      <c r="XEG61" s="236"/>
      <c r="XEH61" s="236"/>
      <c r="XEI61" s="236"/>
    </row>
    <row r="62" spans="1:8 16359:16363" s="220" customFormat="1">
      <c r="A62" s="225" t="s">
        <v>67</v>
      </c>
      <c r="B62" s="233" t="s">
        <v>68</v>
      </c>
      <c r="C62" s="224"/>
      <c r="D62" s="224"/>
      <c r="E62" s="224"/>
      <c r="F62" s="224"/>
      <c r="G62" s="224"/>
      <c r="H62" s="207"/>
    </row>
    <row r="63" spans="1:8 16359:16363" s="220" customFormat="1">
      <c r="A63" s="225" t="s">
        <v>69</v>
      </c>
      <c r="B63" s="233" t="s">
        <v>70</v>
      </c>
      <c r="C63" s="224"/>
      <c r="D63" s="224"/>
      <c r="E63" s="224"/>
      <c r="F63" s="224"/>
      <c r="G63" s="224"/>
      <c r="H63" s="207"/>
    </row>
    <row r="64" spans="1:8 16359:16363" s="220" customFormat="1" ht="13.5">
      <c r="A64" s="225" t="s">
        <v>71</v>
      </c>
      <c r="B64" s="233" t="s">
        <v>72</v>
      </c>
      <c r="C64" s="224"/>
      <c r="D64" s="224"/>
      <c r="E64" s="224"/>
      <c r="F64" s="224"/>
      <c r="G64" s="224"/>
      <c r="H64" s="207"/>
      <c r="XEE64" s="236"/>
      <c r="XEF64" s="236"/>
      <c r="XEG64" s="236"/>
      <c r="XEH64" s="236"/>
      <c r="XEI64" s="236"/>
    </row>
    <row r="65" spans="1:8 16359:16370" s="220" customFormat="1">
      <c r="A65" s="225" t="s">
        <v>17</v>
      </c>
      <c r="B65" s="226" t="s">
        <v>73</v>
      </c>
      <c r="C65" s="224"/>
      <c r="D65" s="224"/>
      <c r="E65" s="224"/>
      <c r="F65" s="224"/>
      <c r="G65" s="224"/>
      <c r="H65" s="207"/>
    </row>
    <row r="66" spans="1:8 16359:16370" s="220" customFormat="1">
      <c r="A66" s="225" t="s">
        <v>28</v>
      </c>
      <c r="B66" s="226" t="s">
        <v>15</v>
      </c>
      <c r="C66" s="224"/>
      <c r="D66" s="224"/>
      <c r="E66" s="224"/>
      <c r="F66" s="224"/>
      <c r="G66" s="224"/>
      <c r="H66" s="207"/>
    </row>
    <row r="67" spans="1:8 16359:16370" s="220" customFormat="1" ht="60">
      <c r="A67" s="225" t="s">
        <v>29</v>
      </c>
      <c r="B67" s="234" t="s">
        <v>74</v>
      </c>
      <c r="C67" s="224"/>
      <c r="D67" s="224"/>
      <c r="E67" s="224"/>
      <c r="F67" s="224"/>
      <c r="G67" s="224"/>
      <c r="H67" s="207"/>
      <c r="XEE67" s="236"/>
      <c r="XEF67" s="236"/>
      <c r="XEG67" s="236"/>
      <c r="XEH67" s="236"/>
      <c r="XEI67" s="236"/>
      <c r="XEJ67" s="236"/>
      <c r="XEK67" s="236"/>
      <c r="XEL67" s="236"/>
      <c r="XEM67" s="236"/>
      <c r="XEN67" s="236"/>
      <c r="XEO67" s="236"/>
      <c r="XEP67" s="236"/>
    </row>
    <row r="68" spans="1:8 16359:16370" s="220" customFormat="1" ht="13.5">
      <c r="A68" s="225" t="s">
        <v>51</v>
      </c>
      <c r="B68" s="235" t="s">
        <v>75</v>
      </c>
      <c r="C68" s="224"/>
      <c r="D68" s="224"/>
      <c r="E68" s="224"/>
      <c r="F68" s="224"/>
      <c r="G68" s="207"/>
      <c r="H68" s="207"/>
      <c r="XEE68" s="236"/>
      <c r="XEF68" s="236"/>
      <c r="XEG68" s="236"/>
      <c r="XEH68" s="236"/>
      <c r="XEI68" s="236"/>
      <c r="XEJ68" s="236"/>
      <c r="XEK68" s="236"/>
      <c r="XEL68" s="236"/>
      <c r="XEM68" s="236"/>
      <c r="XEN68" s="236"/>
      <c r="XEO68" s="236"/>
      <c r="XEP68" s="236"/>
    </row>
    <row r="69" spans="1:8 16359:16370" s="220" customFormat="1" ht="13.5">
      <c r="A69" s="225" t="s">
        <v>76</v>
      </c>
      <c r="B69" s="234" t="s">
        <v>77</v>
      </c>
      <c r="C69" s="224"/>
      <c r="D69" s="224"/>
      <c r="E69" s="224"/>
      <c r="F69" s="224"/>
      <c r="G69" s="224"/>
      <c r="H69" s="207"/>
      <c r="XEE69" s="236"/>
      <c r="XEF69" s="236"/>
      <c r="XEG69" s="236"/>
      <c r="XEH69" s="236"/>
      <c r="XEI69" s="236"/>
      <c r="XEJ69" s="236"/>
      <c r="XEK69" s="236"/>
      <c r="XEL69" s="236"/>
      <c r="XEM69" s="236"/>
      <c r="XEN69" s="236"/>
      <c r="XEO69" s="236"/>
      <c r="XEP69" s="236"/>
    </row>
    <row r="70" spans="1:8 16359:16370" s="220" customFormat="1" ht="13.5">
      <c r="A70" s="225" t="s">
        <v>78</v>
      </c>
      <c r="B70" s="234" t="s">
        <v>79</v>
      </c>
      <c r="C70" s="224"/>
      <c r="D70" s="224"/>
      <c r="E70" s="224"/>
      <c r="F70" s="224"/>
      <c r="G70" s="224"/>
      <c r="H70" s="207"/>
      <c r="XEE70" s="236"/>
      <c r="XEF70" s="236"/>
      <c r="XEG70" s="236"/>
      <c r="XEH70" s="236"/>
      <c r="XEI70" s="236"/>
    </row>
    <row r="71" spans="1:8 16359:16370" s="220" customFormat="1" ht="13.5">
      <c r="A71" s="225" t="s">
        <v>80</v>
      </c>
      <c r="B71" s="235" t="s">
        <v>81</v>
      </c>
      <c r="C71" s="224"/>
      <c r="D71" s="224"/>
      <c r="E71" s="224"/>
      <c r="F71" s="224"/>
      <c r="G71" s="224"/>
      <c r="H71" s="207"/>
      <c r="XEE71" s="236"/>
      <c r="XEF71" s="236"/>
      <c r="XEG71" s="236"/>
      <c r="XEH71" s="236"/>
      <c r="XEI71" s="236"/>
      <c r="XEJ71" s="236"/>
      <c r="XEK71" s="236"/>
      <c r="XEL71" s="236"/>
      <c r="XEM71" s="236"/>
      <c r="XEN71" s="236"/>
      <c r="XEO71" s="236"/>
      <c r="XEP71" s="236"/>
    </row>
    <row r="72" spans="1:8 16359:16370" s="220" customFormat="1" ht="13.5">
      <c r="A72" s="225" t="s">
        <v>82</v>
      </c>
      <c r="B72" s="234" t="s">
        <v>86</v>
      </c>
      <c r="C72" s="224"/>
      <c r="D72" s="224"/>
      <c r="E72" s="224"/>
      <c r="F72" s="224"/>
      <c r="G72" s="224"/>
      <c r="H72" s="207"/>
      <c r="XEE72" s="236"/>
      <c r="XEF72" s="236"/>
      <c r="XEG72" s="236"/>
      <c r="XEH72" s="236"/>
      <c r="XEI72" s="236"/>
    </row>
    <row r="73" spans="1:8 16359:16370" s="220" customFormat="1" ht="13.5">
      <c r="A73" s="225" t="s">
        <v>84</v>
      </c>
      <c r="B73" s="234" t="s">
        <v>83</v>
      </c>
      <c r="C73" s="224"/>
      <c r="D73" s="224"/>
      <c r="E73" s="224"/>
      <c r="F73" s="224"/>
      <c r="G73" s="224"/>
      <c r="H73" s="207"/>
      <c r="XEE73" s="236"/>
      <c r="XEF73" s="236"/>
      <c r="XEG73" s="236"/>
      <c r="XEH73" s="236"/>
      <c r="XEI73" s="236"/>
    </row>
    <row r="74" spans="1:8 16359:16370" s="220" customFormat="1" ht="13.5">
      <c r="A74" s="225" t="s">
        <v>87</v>
      </c>
      <c r="B74" s="235" t="s">
        <v>85</v>
      </c>
      <c r="C74" s="224"/>
      <c r="D74" s="224"/>
      <c r="E74" s="224"/>
      <c r="F74" s="224"/>
      <c r="G74" s="224"/>
      <c r="H74" s="207"/>
      <c r="XEE74" s="236"/>
      <c r="XEF74" s="236"/>
      <c r="XEG74" s="236"/>
      <c r="XEH74" s="236"/>
      <c r="XEI74" s="236"/>
      <c r="XEJ74" s="236"/>
      <c r="XEK74" s="236"/>
      <c r="XEL74" s="236"/>
      <c r="XEM74" s="236"/>
      <c r="XEN74" s="236"/>
      <c r="XEO74" s="236"/>
      <c r="XEP74" s="236"/>
    </row>
    <row r="75" spans="1:8 16359:16370">
      <c r="A75" s="5"/>
      <c r="H75" s="5"/>
    </row>
    <row r="76" spans="1:8 16359:16370">
      <c r="A76" s="5"/>
      <c r="H76" s="5"/>
    </row>
    <row r="77" spans="1:8 16359:16370">
      <c r="A77" s="5"/>
      <c r="H77" s="5"/>
    </row>
    <row r="78" spans="1:8 16359:16370">
      <c r="A78" s="5"/>
      <c r="H78" s="5"/>
    </row>
    <row r="79" spans="1:8 16359:16370">
      <c r="A79" s="5"/>
      <c r="H79" s="5"/>
    </row>
    <row r="80" spans="1:8 16359:16370">
      <c r="A80" s="5"/>
      <c r="H80" s="5"/>
    </row>
    <row r="81" s="5" customFormat="1"/>
    <row r="82" s="5" customFormat="1"/>
    <row r="83" s="5" customFormat="1"/>
  </sheetData>
  <sheetProtection formatCells="0" insertHyperlinks="0" autoFilter="0"/>
  <autoFilter ref="A1:XEN83"/>
  <mergeCells count="7">
    <mergeCell ref="A1:H1"/>
    <mergeCell ref="A2:H2"/>
    <mergeCell ref="D3:G3"/>
    <mergeCell ref="A3:A4"/>
    <mergeCell ref="B3:B4"/>
    <mergeCell ref="C3:C4"/>
    <mergeCell ref="H3:H4"/>
  </mergeCells>
  <phoneticPr fontId="35" type="noConversion"/>
  <conditionalFormatting sqref="B14">
    <cfRule type="cellIs" dxfId="91" priority="5" stopIfTrue="1" operator="equal">
      <formula>0</formula>
    </cfRule>
  </conditionalFormatting>
  <conditionalFormatting sqref="B48">
    <cfRule type="cellIs" dxfId="90" priority="2" stopIfTrue="1" operator="equal">
      <formula>0</formula>
    </cfRule>
  </conditionalFormatting>
  <conditionalFormatting sqref="B53">
    <cfRule type="cellIs" dxfId="89" priority="1" stopIfTrue="1" operator="equal">
      <formula>0</formula>
    </cfRule>
  </conditionalFormatting>
  <conditionalFormatting sqref="B16:B19">
    <cfRule type="cellIs" dxfId="88" priority="6" stopIfTrue="1" operator="equal">
      <formula>0</formula>
    </cfRule>
  </conditionalFormatting>
  <conditionalFormatting sqref="B50:B52">
    <cfRule type="cellIs" dxfId="87" priority="3" stopIfTrue="1" operator="equal">
      <formula>0</formula>
    </cfRule>
  </conditionalFormatting>
  <conditionalFormatting sqref="B15 B11:B13">
    <cfRule type="cellIs" dxfId="86" priority="7" stopIfTrue="1" operator="equal">
      <formula>0</formula>
    </cfRule>
  </conditionalFormatting>
  <conditionalFormatting sqref="B45:B47 B49">
    <cfRule type="cellIs" dxfId="85" priority="4" stopIfTrue="1" operator="equal">
      <formula>0</formula>
    </cfRule>
  </conditionalFormatting>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heetPr>
  <dimension ref="A1:H23"/>
  <sheetViews>
    <sheetView workbookViewId="0">
      <pane ySplit="4" topLeftCell="A5" activePane="bottomLeft" state="frozen"/>
      <selection pane="bottomLeft" activeCell="N16" sqref="N16"/>
    </sheetView>
  </sheetViews>
  <sheetFormatPr defaultColWidth="7" defaultRowHeight="12"/>
  <cols>
    <col min="1" max="1" width="7.75" style="175" customWidth="1"/>
    <col min="2" max="2" width="25.375" style="168" customWidth="1"/>
    <col min="3" max="4" width="8.625" style="168" customWidth="1"/>
    <col min="5" max="5" width="9.5" style="168" customWidth="1"/>
    <col min="6" max="7" width="8.625" style="168" customWidth="1"/>
    <col min="8" max="8" width="10.875" style="199" customWidth="1"/>
    <col min="9" max="31" width="9" style="168" customWidth="1"/>
    <col min="32" max="16384" width="7" style="168"/>
  </cols>
  <sheetData>
    <row r="1" spans="1:8" ht="27" customHeight="1">
      <c r="A1" s="267" t="s">
        <v>88</v>
      </c>
      <c r="B1" s="267"/>
      <c r="C1" s="267"/>
      <c r="D1" s="267"/>
      <c r="E1" s="267"/>
      <c r="F1" s="267"/>
      <c r="G1" s="267"/>
      <c r="H1" s="267"/>
    </row>
    <row r="2" spans="1:8" ht="78" customHeight="1">
      <c r="A2" s="268" t="s">
        <v>89</v>
      </c>
      <c r="B2" s="269"/>
      <c r="C2" s="269"/>
      <c r="D2" s="269"/>
      <c r="E2" s="269"/>
      <c r="F2" s="269"/>
      <c r="G2" s="269"/>
      <c r="H2" s="269"/>
    </row>
    <row r="3" spans="1:8" s="196" customFormat="1" ht="21" customHeight="1">
      <c r="A3" s="273" t="s">
        <v>2</v>
      </c>
      <c r="B3" s="275" t="s">
        <v>90</v>
      </c>
      <c r="C3" s="275" t="s">
        <v>25</v>
      </c>
      <c r="D3" s="270" t="s">
        <v>5</v>
      </c>
      <c r="E3" s="271"/>
      <c r="F3" s="271"/>
      <c r="G3" s="272"/>
      <c r="H3" s="275" t="s">
        <v>26</v>
      </c>
    </row>
    <row r="4" spans="1:8" s="197" customFormat="1" ht="42.95" customHeight="1">
      <c r="A4" s="274"/>
      <c r="B4" s="276"/>
      <c r="C4" s="276"/>
      <c r="D4" s="19" t="s">
        <v>6</v>
      </c>
      <c r="E4" s="19" t="s">
        <v>7</v>
      </c>
      <c r="F4" s="19" t="s">
        <v>8</v>
      </c>
      <c r="G4" s="19" t="s">
        <v>9</v>
      </c>
      <c r="H4" s="276"/>
    </row>
    <row r="5" spans="1:8" s="197" customFormat="1" ht="42.95" customHeight="1">
      <c r="A5" s="200"/>
      <c r="B5" s="19" t="s">
        <v>10</v>
      </c>
      <c r="C5" s="201"/>
      <c r="D5" s="19"/>
      <c r="E5" s="19"/>
      <c r="F5" s="19"/>
      <c r="G5" s="19"/>
      <c r="H5" s="201"/>
    </row>
    <row r="6" spans="1:8" s="197" customFormat="1" ht="17.100000000000001" customHeight="1">
      <c r="A6" s="202" t="s">
        <v>11</v>
      </c>
      <c r="B6" s="21" t="s">
        <v>12</v>
      </c>
      <c r="C6" s="203"/>
      <c r="D6" s="203"/>
      <c r="E6" s="203"/>
      <c r="F6" s="203"/>
      <c r="G6" s="203"/>
      <c r="H6" s="204"/>
    </row>
    <row r="7" spans="1:8" s="197" customFormat="1" ht="24.95" customHeight="1">
      <c r="A7" s="202" t="s">
        <v>13</v>
      </c>
      <c r="B7" s="205" t="s">
        <v>14</v>
      </c>
      <c r="C7" s="206"/>
      <c r="D7" s="206"/>
      <c r="E7" s="206"/>
      <c r="F7" s="206"/>
      <c r="G7" s="206"/>
      <c r="H7" s="207"/>
    </row>
    <row r="8" spans="1:8" s="197" customFormat="1" ht="24.95" customHeight="1">
      <c r="A8" s="202" t="s">
        <v>28</v>
      </c>
      <c r="B8" s="205" t="s">
        <v>16</v>
      </c>
      <c r="C8" s="206"/>
      <c r="D8" s="206"/>
      <c r="E8" s="206"/>
      <c r="F8" s="206"/>
      <c r="G8" s="206"/>
      <c r="H8" s="207"/>
    </row>
    <row r="9" spans="1:8" s="197" customFormat="1" ht="36">
      <c r="A9" s="202" t="s">
        <v>29</v>
      </c>
      <c r="B9" s="39" t="s">
        <v>91</v>
      </c>
      <c r="C9" s="206"/>
      <c r="D9" s="206"/>
      <c r="E9" s="206"/>
      <c r="F9" s="206"/>
      <c r="G9" s="206"/>
      <c r="H9" s="207"/>
    </row>
    <row r="10" spans="1:8" s="198" customFormat="1" ht="24.95" customHeight="1">
      <c r="A10" s="208" t="s">
        <v>31</v>
      </c>
      <c r="B10" s="209" t="s">
        <v>34</v>
      </c>
      <c r="C10" s="210"/>
      <c r="D10" s="211"/>
      <c r="E10" s="212"/>
      <c r="F10" s="212"/>
      <c r="G10" s="212"/>
      <c r="H10" s="189"/>
    </row>
    <row r="11" spans="1:8" s="198" customFormat="1" ht="24.95" customHeight="1">
      <c r="A11" s="208" t="s">
        <v>49</v>
      </c>
      <c r="B11" s="209" t="s">
        <v>36</v>
      </c>
      <c r="C11" s="210"/>
      <c r="D11" s="213"/>
      <c r="E11" s="19"/>
      <c r="F11" s="212"/>
      <c r="G11" s="212"/>
      <c r="H11" s="189"/>
    </row>
    <row r="12" spans="1:8" s="198" customFormat="1" ht="24.95" customHeight="1">
      <c r="A12" s="208" t="s">
        <v>92</v>
      </c>
      <c r="B12" s="209" t="s">
        <v>44</v>
      </c>
      <c r="C12" s="210"/>
      <c r="D12" s="213"/>
      <c r="E12" s="212"/>
      <c r="F12" s="212"/>
      <c r="G12" s="212"/>
      <c r="H12" s="189"/>
    </row>
    <row r="13" spans="1:8" s="198" customFormat="1" ht="24.95" customHeight="1">
      <c r="A13" s="208" t="s">
        <v>93</v>
      </c>
      <c r="B13" s="209" t="s">
        <v>46</v>
      </c>
      <c r="C13" s="210"/>
      <c r="D13" s="213"/>
      <c r="E13" s="212"/>
      <c r="F13" s="212"/>
      <c r="G13" s="212"/>
      <c r="H13" s="189"/>
    </row>
    <row r="14" spans="1:8" s="198" customFormat="1" ht="24.95" customHeight="1">
      <c r="A14" s="208" t="s">
        <v>94</v>
      </c>
      <c r="B14" s="209" t="s">
        <v>48</v>
      </c>
      <c r="C14" s="210"/>
      <c r="D14" s="213"/>
      <c r="E14" s="212"/>
      <c r="F14" s="212"/>
      <c r="G14" s="213"/>
      <c r="H14" s="189"/>
    </row>
    <row r="15" spans="1:8" s="196" customFormat="1" ht="24.95" customHeight="1">
      <c r="A15" s="214" t="s">
        <v>21</v>
      </c>
      <c r="B15" s="215" t="s">
        <v>22</v>
      </c>
      <c r="C15" s="216"/>
      <c r="D15" s="217"/>
      <c r="E15" s="217"/>
      <c r="F15" s="217"/>
      <c r="G15" s="217"/>
      <c r="H15" s="207"/>
    </row>
    <row r="16" spans="1:8" s="197" customFormat="1" ht="24.95" customHeight="1">
      <c r="A16" s="202" t="s">
        <v>13</v>
      </c>
      <c r="B16" s="205" t="s">
        <v>14</v>
      </c>
      <c r="C16" s="206"/>
      <c r="D16" s="206"/>
      <c r="E16" s="206"/>
      <c r="F16" s="206"/>
      <c r="G16" s="206"/>
      <c r="H16" s="207"/>
    </row>
    <row r="17" spans="1:8" s="197" customFormat="1" ht="24.95" customHeight="1">
      <c r="A17" s="202" t="s">
        <v>28</v>
      </c>
      <c r="B17" s="205" t="s">
        <v>16</v>
      </c>
      <c r="C17" s="206"/>
      <c r="D17" s="206"/>
      <c r="E17" s="206"/>
      <c r="F17" s="206"/>
      <c r="G17" s="206"/>
      <c r="H17" s="207"/>
    </row>
    <row r="18" spans="1:8" s="197" customFormat="1" ht="36">
      <c r="A18" s="202" t="s">
        <v>29</v>
      </c>
      <c r="B18" s="39" t="s">
        <v>91</v>
      </c>
      <c r="C18" s="206"/>
      <c r="D18" s="206"/>
      <c r="E18" s="206"/>
      <c r="F18" s="206"/>
      <c r="G18" s="206"/>
      <c r="H18" s="207"/>
    </row>
    <row r="19" spans="1:8" s="198" customFormat="1" ht="24.95" customHeight="1">
      <c r="A19" s="208" t="s">
        <v>31</v>
      </c>
      <c r="B19" s="209" t="s">
        <v>34</v>
      </c>
      <c r="C19" s="210"/>
      <c r="D19" s="211"/>
      <c r="E19" s="212"/>
      <c r="F19" s="212"/>
      <c r="G19" s="212"/>
      <c r="H19" s="189"/>
    </row>
    <row r="20" spans="1:8" s="198" customFormat="1" ht="24.95" customHeight="1">
      <c r="A20" s="208" t="s">
        <v>49</v>
      </c>
      <c r="B20" s="209" t="s">
        <v>36</v>
      </c>
      <c r="C20" s="210"/>
      <c r="D20" s="213"/>
      <c r="E20" s="19"/>
      <c r="F20" s="212"/>
      <c r="G20" s="212"/>
      <c r="H20" s="189"/>
    </row>
    <row r="21" spans="1:8" s="198" customFormat="1" ht="24.95" customHeight="1">
      <c r="A21" s="208" t="s">
        <v>92</v>
      </c>
      <c r="B21" s="209" t="s">
        <v>44</v>
      </c>
      <c r="C21" s="210"/>
      <c r="D21" s="213"/>
      <c r="E21" s="212"/>
      <c r="F21" s="212"/>
      <c r="G21" s="212"/>
      <c r="H21" s="189"/>
    </row>
    <row r="22" spans="1:8" s="198" customFormat="1" ht="24.95" customHeight="1">
      <c r="A22" s="208" t="s">
        <v>93</v>
      </c>
      <c r="B22" s="209" t="s">
        <v>46</v>
      </c>
      <c r="C22" s="210"/>
      <c r="D22" s="213"/>
      <c r="E22" s="212"/>
      <c r="F22" s="212"/>
      <c r="G22" s="212"/>
      <c r="H22" s="189"/>
    </row>
    <row r="23" spans="1:8" s="198" customFormat="1" ht="24.95" customHeight="1">
      <c r="A23" s="208" t="s">
        <v>94</v>
      </c>
      <c r="B23" s="209" t="s">
        <v>48</v>
      </c>
      <c r="C23" s="210"/>
      <c r="D23" s="213"/>
      <c r="E23" s="212"/>
      <c r="F23" s="212"/>
      <c r="G23" s="213"/>
      <c r="H23" s="189"/>
    </row>
  </sheetData>
  <sheetProtection formatCells="0" insertHyperlinks="0" autoFilter="0"/>
  <mergeCells count="7">
    <mergeCell ref="A1:H1"/>
    <mergeCell ref="A2:H2"/>
    <mergeCell ref="D3:G3"/>
    <mergeCell ref="A3:A4"/>
    <mergeCell ref="B3:B4"/>
    <mergeCell ref="C3:C4"/>
    <mergeCell ref="H3:H4"/>
  </mergeCells>
  <phoneticPr fontId="35" type="noConversion"/>
  <printOptions horizontalCentered="1"/>
  <pageMargins left="0.31388888888888899" right="0.31388888888888899" top="0.59027777777777801" bottom="0.590277777777778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heetPr>
  <dimension ref="A1:H28"/>
  <sheetViews>
    <sheetView workbookViewId="0">
      <selection activeCell="N8" sqref="N8"/>
    </sheetView>
  </sheetViews>
  <sheetFormatPr defaultColWidth="9" defaultRowHeight="12"/>
  <cols>
    <col min="1" max="1" width="6.5" style="172" customWidth="1"/>
    <col min="2" max="2" width="22.125" style="169" customWidth="1"/>
    <col min="3" max="3" width="14" style="169" customWidth="1"/>
    <col min="4" max="4" width="14.375" style="172" customWidth="1"/>
    <col min="5" max="5" width="16.625" style="173" customWidth="1"/>
    <col min="6" max="6" width="14.75" style="174" customWidth="1"/>
    <col min="7" max="7" width="13.125" style="172" customWidth="1"/>
    <col min="8" max="8" width="14" style="172" customWidth="1"/>
    <col min="9" max="16384" width="9" style="169"/>
  </cols>
  <sheetData>
    <row r="1" spans="1:8" s="168" customFormat="1" ht="27" customHeight="1">
      <c r="A1" s="267" t="s">
        <v>95</v>
      </c>
      <c r="B1" s="267"/>
      <c r="C1" s="267"/>
      <c r="D1" s="267"/>
      <c r="E1" s="267"/>
      <c r="F1" s="267"/>
      <c r="G1" s="267"/>
      <c r="H1" s="267"/>
    </row>
    <row r="2" spans="1:8" ht="87" customHeight="1">
      <c r="A2" s="255" t="s">
        <v>96</v>
      </c>
      <c r="B2" s="256"/>
      <c r="C2" s="256"/>
      <c r="D2" s="256"/>
      <c r="E2" s="277"/>
      <c r="F2" s="256"/>
      <c r="G2" s="256"/>
      <c r="H2" s="256"/>
    </row>
    <row r="3" spans="1:8" s="170" customFormat="1" ht="18.95" customHeight="1">
      <c r="A3" s="278" t="s">
        <v>2</v>
      </c>
      <c r="B3" s="278" t="s">
        <v>3</v>
      </c>
      <c r="C3" s="278" t="s">
        <v>97</v>
      </c>
      <c r="D3" s="280" t="s">
        <v>98</v>
      </c>
      <c r="E3" s="282" t="s">
        <v>99</v>
      </c>
      <c r="F3" s="280" t="s">
        <v>100</v>
      </c>
      <c r="G3" s="278" t="s">
        <v>101</v>
      </c>
      <c r="H3" s="284" t="s">
        <v>26</v>
      </c>
    </row>
    <row r="4" spans="1:8" s="171" customFormat="1" ht="27" customHeight="1">
      <c r="A4" s="279"/>
      <c r="B4" s="279"/>
      <c r="C4" s="279"/>
      <c r="D4" s="281"/>
      <c r="E4" s="283"/>
      <c r="F4" s="281"/>
      <c r="G4" s="279"/>
      <c r="H4" s="285"/>
    </row>
    <row r="5" spans="1:8" s="171" customFormat="1" ht="27" customHeight="1">
      <c r="A5" s="18"/>
      <c r="B5" s="19" t="s">
        <v>10</v>
      </c>
      <c r="C5" s="18">
        <f>C6+C12</f>
        <v>40171500</v>
      </c>
      <c r="D5" s="176"/>
      <c r="E5" s="177">
        <f>E6+E12</f>
        <v>34145775</v>
      </c>
      <c r="F5" s="176"/>
      <c r="G5" s="18"/>
      <c r="H5" s="178"/>
    </row>
    <row r="6" spans="1:8" s="170" customFormat="1" ht="24" customHeight="1">
      <c r="A6" s="19" t="s">
        <v>11</v>
      </c>
      <c r="B6" s="21" t="s">
        <v>12</v>
      </c>
      <c r="C6" s="179">
        <f>+C7</f>
        <v>19222600</v>
      </c>
      <c r="D6" s="180"/>
      <c r="E6" s="179">
        <f>+E7</f>
        <v>16339210</v>
      </c>
      <c r="F6" s="180"/>
      <c r="G6" s="181"/>
      <c r="H6" s="181"/>
    </row>
    <row r="7" spans="1:8" s="170" customFormat="1" ht="35.1" customHeight="1">
      <c r="A7" s="19" t="s">
        <v>13</v>
      </c>
      <c r="B7" s="182" t="s">
        <v>73</v>
      </c>
      <c r="C7" s="179">
        <f>+C8+C9+C10</f>
        <v>19222600</v>
      </c>
      <c r="D7" s="180"/>
      <c r="E7" s="179">
        <f>+E8+E9+E10</f>
        <v>16339210</v>
      </c>
      <c r="F7" s="180"/>
      <c r="G7" s="19"/>
      <c r="H7" s="181"/>
    </row>
    <row r="8" spans="1:8" ht="35.1" customHeight="1">
      <c r="A8" s="183">
        <v>1</v>
      </c>
      <c r="B8" s="184" t="s">
        <v>102</v>
      </c>
      <c r="C8" s="185">
        <v>15766900</v>
      </c>
      <c r="D8" s="186">
        <v>0.15</v>
      </c>
      <c r="E8" s="187">
        <f t="shared" ref="E8:E10" si="0">C8*(1-D8)</f>
        <v>13401865</v>
      </c>
      <c r="F8" s="186"/>
      <c r="G8" s="188"/>
      <c r="H8" s="189"/>
    </row>
    <row r="9" spans="1:8" ht="35.1" customHeight="1">
      <c r="A9" s="183">
        <v>2</v>
      </c>
      <c r="B9" s="184" t="s">
        <v>103</v>
      </c>
      <c r="C9" s="185">
        <v>1155100</v>
      </c>
      <c r="D9" s="186">
        <v>0.15</v>
      </c>
      <c r="E9" s="187">
        <f t="shared" si="0"/>
        <v>981835</v>
      </c>
      <c r="F9" s="186"/>
      <c r="G9" s="183"/>
      <c r="H9" s="188"/>
    </row>
    <row r="10" spans="1:8" ht="35.1" customHeight="1">
      <c r="A10" s="183">
        <v>3</v>
      </c>
      <c r="B10" s="184" t="s">
        <v>104</v>
      </c>
      <c r="C10" s="185">
        <v>2300600</v>
      </c>
      <c r="D10" s="186">
        <v>0.15</v>
      </c>
      <c r="E10" s="187">
        <f t="shared" si="0"/>
        <v>1955510</v>
      </c>
      <c r="F10" s="186"/>
      <c r="G10" s="183"/>
      <c r="H10" s="188"/>
    </row>
    <row r="11" spans="1:8" s="170" customFormat="1" ht="35.1" customHeight="1">
      <c r="A11" s="190"/>
      <c r="B11" s="191" t="s">
        <v>105</v>
      </c>
      <c r="C11" s="192">
        <f>+C6</f>
        <v>19222600</v>
      </c>
      <c r="D11" s="193"/>
      <c r="E11" s="192">
        <f>+E6</f>
        <v>16339210</v>
      </c>
      <c r="F11" s="193"/>
      <c r="G11" s="190"/>
      <c r="H11" s="190"/>
    </row>
    <row r="12" spans="1:8" s="170" customFormat="1" ht="24" customHeight="1">
      <c r="A12" s="19" t="s">
        <v>21</v>
      </c>
      <c r="B12" s="21" t="s">
        <v>22</v>
      </c>
      <c r="C12" s="179">
        <f>+C13</f>
        <v>20948900</v>
      </c>
      <c r="D12" s="180"/>
      <c r="E12" s="179">
        <f>+E13</f>
        <v>17806565</v>
      </c>
      <c r="F12" s="180"/>
      <c r="G12" s="181"/>
      <c r="H12" s="181"/>
    </row>
    <row r="13" spans="1:8" s="170" customFormat="1" ht="35.1" customHeight="1">
      <c r="A13" s="19" t="s">
        <v>13</v>
      </c>
      <c r="B13" s="182" t="s">
        <v>73</v>
      </c>
      <c r="C13" s="179">
        <f>+C14+C15+C16</f>
        <v>20948900</v>
      </c>
      <c r="D13" s="180"/>
      <c r="E13" s="179">
        <f>+E14+E15+E16</f>
        <v>17806565</v>
      </c>
      <c r="F13" s="180"/>
      <c r="G13" s="19"/>
      <c r="H13" s="181"/>
    </row>
    <row r="14" spans="1:8" ht="35.1" customHeight="1">
      <c r="A14" s="183">
        <v>1</v>
      </c>
      <c r="B14" s="184" t="s">
        <v>102</v>
      </c>
      <c r="C14" s="194">
        <v>16636400</v>
      </c>
      <c r="D14" s="186">
        <v>0.15</v>
      </c>
      <c r="E14" s="195">
        <f>C14*(1-D14)</f>
        <v>14140940</v>
      </c>
      <c r="F14" s="186"/>
      <c r="G14" s="188"/>
      <c r="H14" s="189"/>
    </row>
    <row r="15" spans="1:8" ht="35.1" customHeight="1">
      <c r="A15" s="183">
        <v>2</v>
      </c>
      <c r="B15" s="184" t="s">
        <v>103</v>
      </c>
      <c r="C15" s="194">
        <v>2289700</v>
      </c>
      <c r="D15" s="186">
        <v>0.15</v>
      </c>
      <c r="E15" s="195">
        <f>C15*(1-D15)</f>
        <v>1946245</v>
      </c>
      <c r="F15" s="186"/>
      <c r="G15" s="183"/>
      <c r="H15" s="188"/>
    </row>
    <row r="16" spans="1:8" ht="35.1" customHeight="1">
      <c r="A16" s="183">
        <v>3</v>
      </c>
      <c r="B16" s="184" t="s">
        <v>104</v>
      </c>
      <c r="C16" s="194">
        <v>2022800</v>
      </c>
      <c r="D16" s="186">
        <v>0.15</v>
      </c>
      <c r="E16" s="195">
        <f>C16*(1-D16)</f>
        <v>1719380</v>
      </c>
      <c r="F16" s="186"/>
      <c r="G16" s="183"/>
      <c r="H16" s="188"/>
    </row>
    <row r="17" spans="1:8" s="170" customFormat="1" ht="35.1" customHeight="1">
      <c r="A17" s="190"/>
      <c r="B17" s="191" t="s">
        <v>105</v>
      </c>
      <c r="C17" s="192">
        <f>+C12</f>
        <v>20948900</v>
      </c>
      <c r="D17" s="193"/>
      <c r="E17" s="192">
        <f>+E12</f>
        <v>17806565</v>
      </c>
      <c r="F17" s="193"/>
      <c r="G17" s="190"/>
      <c r="H17" s="190"/>
    </row>
    <row r="18" spans="1:8" ht="25.15" customHeight="1"/>
    <row r="19" spans="1:8" ht="25.15" customHeight="1"/>
    <row r="20" spans="1:8" ht="25.15" customHeight="1"/>
    <row r="21" spans="1:8" ht="25.15" customHeight="1"/>
    <row r="22" spans="1:8" ht="25.15" customHeight="1"/>
    <row r="23" spans="1:8" ht="25.15" customHeight="1"/>
    <row r="24" spans="1:8" ht="25.15" customHeight="1"/>
    <row r="25" spans="1:8" ht="25.15" customHeight="1"/>
    <row r="26" spans="1:8" ht="25.15" customHeight="1"/>
    <row r="27" spans="1:8" ht="25.15" customHeight="1"/>
    <row r="28" spans="1:8" ht="25.15" customHeight="1"/>
  </sheetData>
  <sheetProtection formatCells="0" insertHyperlinks="0" autoFilter="0"/>
  <mergeCells count="10">
    <mergeCell ref="A1:H1"/>
    <mergeCell ref="A2:H2"/>
    <mergeCell ref="A3:A4"/>
    <mergeCell ref="B3:B4"/>
    <mergeCell ref="C3:C4"/>
    <mergeCell ref="D3:D4"/>
    <mergeCell ref="E3:E4"/>
    <mergeCell ref="F3:F4"/>
    <mergeCell ref="G3:G4"/>
    <mergeCell ref="H3:H4"/>
  </mergeCells>
  <phoneticPr fontId="35" type="noConversion"/>
  <pageMargins left="0.75138888888888899" right="0.75138888888888899" top="1" bottom="1" header="0.5" footer="0.5"/>
  <pageSetup paperSize="9" scale="77"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J142"/>
  <sheetViews>
    <sheetView workbookViewId="0">
      <pane ySplit="5" topLeftCell="A8" activePane="bottomLeft" state="frozen"/>
      <selection pane="bottomLeft" sqref="A1:XFD1"/>
    </sheetView>
  </sheetViews>
  <sheetFormatPr defaultColWidth="9" defaultRowHeight="12"/>
  <cols>
    <col min="1" max="1" width="7.125" style="121" customWidth="1"/>
    <col min="2" max="2" width="11.125" style="121" customWidth="1"/>
    <col min="3" max="3" width="24.5" style="121" customWidth="1"/>
    <col min="4" max="4" width="24.625" style="121" customWidth="1"/>
    <col min="5" max="5" width="4.875" style="121" customWidth="1"/>
    <col min="6" max="6" width="7.5" style="121" customWidth="1"/>
    <col min="7" max="7" width="12.5" style="121" customWidth="1"/>
    <col min="8" max="8" width="11.875" style="121" customWidth="1"/>
    <col min="9" max="9" width="33" style="121" customWidth="1"/>
    <col min="10" max="10" width="11.125" style="121" customWidth="1"/>
    <col min="11" max="16384" width="9" style="121"/>
  </cols>
  <sheetData>
    <row r="1" spans="1:10" s="5" customFormat="1">
      <c r="A1" s="261" t="s">
        <v>106</v>
      </c>
      <c r="B1" s="261"/>
      <c r="C1" s="261"/>
      <c r="D1" s="261"/>
      <c r="E1" s="261"/>
      <c r="F1" s="261"/>
      <c r="G1" s="261"/>
      <c r="H1" s="261"/>
      <c r="I1" s="261"/>
      <c r="J1" s="261"/>
    </row>
    <row r="2" spans="1:10" s="119" customFormat="1" ht="27.95" customHeight="1">
      <c r="A2" s="286" t="s">
        <v>107</v>
      </c>
      <c r="B2" s="287"/>
      <c r="C2" s="287"/>
      <c r="D2" s="287"/>
      <c r="E2" s="287"/>
      <c r="F2" s="287"/>
      <c r="G2" s="287"/>
      <c r="H2" s="286"/>
      <c r="I2" s="288"/>
      <c r="J2" s="287"/>
    </row>
    <row r="3" spans="1:10" s="119" customFormat="1" ht="42" customHeight="1">
      <c r="A3" s="122" t="s">
        <v>108</v>
      </c>
      <c r="B3" s="122"/>
      <c r="C3" s="122"/>
      <c r="D3" s="122"/>
      <c r="E3" s="123"/>
      <c r="F3" s="124"/>
      <c r="G3" s="125"/>
      <c r="H3" s="125"/>
      <c r="I3" s="289"/>
      <c r="J3" s="289"/>
    </row>
    <row r="4" spans="1:10" s="119" customFormat="1">
      <c r="A4" s="291" t="s">
        <v>2</v>
      </c>
      <c r="B4" s="292" t="s">
        <v>109</v>
      </c>
      <c r="C4" s="290" t="s">
        <v>90</v>
      </c>
      <c r="D4" s="292" t="s">
        <v>110</v>
      </c>
      <c r="E4" s="294" t="s">
        <v>111</v>
      </c>
      <c r="F4" s="290" t="s">
        <v>112</v>
      </c>
      <c r="G4" s="290" t="s">
        <v>113</v>
      </c>
      <c r="H4" s="291"/>
      <c r="I4" s="292" t="s">
        <v>114</v>
      </c>
      <c r="J4" s="292" t="s">
        <v>26</v>
      </c>
    </row>
    <row r="5" spans="1:10" s="119" customFormat="1">
      <c r="A5" s="291"/>
      <c r="B5" s="292"/>
      <c r="C5" s="290"/>
      <c r="D5" s="293"/>
      <c r="E5" s="294"/>
      <c r="F5" s="290"/>
      <c r="G5" s="128" t="s">
        <v>115</v>
      </c>
      <c r="H5" s="126" t="s">
        <v>116</v>
      </c>
      <c r="I5" s="292"/>
      <c r="J5" s="292"/>
    </row>
    <row r="6" spans="1:10" s="119" customFormat="1" ht="35.1" customHeight="1">
      <c r="A6" s="126"/>
      <c r="B6" s="127"/>
      <c r="C6" s="84" t="s">
        <v>10</v>
      </c>
      <c r="D6" s="130"/>
      <c r="E6" s="129"/>
      <c r="F6" s="128"/>
      <c r="G6" s="128"/>
      <c r="H6" s="126"/>
      <c r="I6" s="127"/>
      <c r="J6" s="127"/>
    </row>
    <row r="7" spans="1:10" s="120" customFormat="1" ht="35.1" customHeight="1">
      <c r="A7" s="131" t="s">
        <v>11</v>
      </c>
      <c r="B7" s="131"/>
      <c r="C7" s="21" t="s">
        <v>12</v>
      </c>
      <c r="D7" s="112"/>
      <c r="E7" s="132"/>
      <c r="F7" s="133"/>
      <c r="G7" s="133"/>
      <c r="H7" s="134"/>
      <c r="I7" s="141"/>
      <c r="J7" s="133"/>
    </row>
    <row r="8" spans="1:10" s="120" customFormat="1" ht="35.1" customHeight="1">
      <c r="A8" s="134" t="s">
        <v>13</v>
      </c>
      <c r="B8" s="131"/>
      <c r="C8" s="21" t="s">
        <v>30</v>
      </c>
      <c r="D8" s="112"/>
      <c r="E8" s="132"/>
      <c r="F8" s="133"/>
      <c r="G8" s="133"/>
      <c r="H8" s="134"/>
      <c r="I8" s="141"/>
      <c r="J8" s="133"/>
    </row>
    <row r="9" spans="1:10" s="120" customFormat="1" ht="13.5">
      <c r="A9" s="135" t="s">
        <v>117</v>
      </c>
      <c r="B9" s="131"/>
      <c r="C9" s="130" t="s">
        <v>32</v>
      </c>
      <c r="D9" s="112"/>
      <c r="E9" s="132"/>
      <c r="F9" s="133"/>
      <c r="G9" s="133"/>
      <c r="H9" s="134"/>
      <c r="I9" s="141"/>
      <c r="J9" s="133"/>
    </row>
    <row r="10" spans="1:10" s="120" customFormat="1" ht="24" customHeight="1">
      <c r="A10" s="136"/>
      <c r="B10" s="47"/>
      <c r="C10" s="47" t="s">
        <v>118</v>
      </c>
      <c r="D10" s="47"/>
      <c r="E10" s="47"/>
      <c r="F10" s="137"/>
      <c r="G10" s="133"/>
      <c r="H10" s="134"/>
      <c r="I10" s="141"/>
      <c r="J10" s="133"/>
    </row>
    <row r="11" spans="1:10" s="120" customFormat="1" ht="96">
      <c r="A11" s="136">
        <v>1</v>
      </c>
      <c r="B11" s="252" t="s">
        <v>119</v>
      </c>
      <c r="C11" s="47" t="s">
        <v>120</v>
      </c>
      <c r="D11" s="47" t="s">
        <v>121</v>
      </c>
      <c r="E11" s="50" t="s">
        <v>122</v>
      </c>
      <c r="F11" s="137">
        <v>2342.75</v>
      </c>
      <c r="G11" s="133"/>
      <c r="H11" s="134"/>
      <c r="I11" s="141" t="s">
        <v>123</v>
      </c>
      <c r="J11" s="133"/>
    </row>
    <row r="12" spans="1:10" s="120" customFormat="1" ht="96">
      <c r="A12" s="136">
        <v>2</v>
      </c>
      <c r="B12" s="252" t="s">
        <v>124</v>
      </c>
      <c r="C12" s="47" t="s">
        <v>125</v>
      </c>
      <c r="D12" s="47" t="s">
        <v>126</v>
      </c>
      <c r="E12" s="50" t="s">
        <v>127</v>
      </c>
      <c r="F12" s="137">
        <v>398.27</v>
      </c>
      <c r="G12" s="133"/>
      <c r="H12" s="134"/>
      <c r="I12" s="141" t="s">
        <v>128</v>
      </c>
      <c r="J12" s="133"/>
    </row>
    <row r="13" spans="1:10" s="120" customFormat="1" ht="72">
      <c r="A13" s="136">
        <v>3</v>
      </c>
      <c r="B13" s="252" t="s">
        <v>129</v>
      </c>
      <c r="C13" s="47" t="s">
        <v>130</v>
      </c>
      <c r="D13" s="138" t="s">
        <v>131</v>
      </c>
      <c r="E13" s="50" t="s">
        <v>132</v>
      </c>
      <c r="F13" s="137">
        <v>2476.1</v>
      </c>
      <c r="G13" s="133"/>
      <c r="H13" s="134"/>
      <c r="I13" s="142" t="s">
        <v>133</v>
      </c>
      <c r="J13" s="133"/>
    </row>
    <row r="14" spans="1:10" s="120" customFormat="1" ht="96">
      <c r="A14" s="136">
        <v>4</v>
      </c>
      <c r="B14" s="252" t="s">
        <v>134</v>
      </c>
      <c r="C14" s="47" t="s">
        <v>135</v>
      </c>
      <c r="D14" s="47" t="s">
        <v>136</v>
      </c>
      <c r="E14" s="50" t="s">
        <v>137</v>
      </c>
      <c r="F14" s="137">
        <v>11688.89</v>
      </c>
      <c r="G14" s="133"/>
      <c r="H14" s="134"/>
      <c r="I14" s="142" t="s">
        <v>138</v>
      </c>
      <c r="J14" s="133"/>
    </row>
    <row r="15" spans="1:10" s="120" customFormat="1" ht="60">
      <c r="A15" s="136">
        <v>5</v>
      </c>
      <c r="B15" s="252" t="s">
        <v>139</v>
      </c>
      <c r="C15" s="47" t="s">
        <v>140</v>
      </c>
      <c r="D15" s="47" t="s">
        <v>141</v>
      </c>
      <c r="E15" s="50" t="s">
        <v>137</v>
      </c>
      <c r="F15" s="137">
        <v>665</v>
      </c>
      <c r="G15" s="133"/>
      <c r="H15" s="134"/>
      <c r="I15" s="142" t="s">
        <v>142</v>
      </c>
      <c r="J15" s="133"/>
    </row>
    <row r="16" spans="1:10" s="120" customFormat="1" ht="48">
      <c r="A16" s="136">
        <v>6</v>
      </c>
      <c r="B16" s="252" t="s">
        <v>143</v>
      </c>
      <c r="C16" s="47" t="s">
        <v>144</v>
      </c>
      <c r="D16" s="47" t="s">
        <v>145</v>
      </c>
      <c r="E16" s="50" t="s">
        <v>122</v>
      </c>
      <c r="F16" s="137">
        <v>194.62</v>
      </c>
      <c r="G16" s="133"/>
      <c r="H16" s="134"/>
      <c r="I16" s="142" t="s">
        <v>146</v>
      </c>
      <c r="J16" s="133"/>
    </row>
    <row r="17" spans="1:10" s="120" customFormat="1" ht="96">
      <c r="A17" s="136">
        <v>7</v>
      </c>
      <c r="B17" s="252" t="s">
        <v>147</v>
      </c>
      <c r="C17" s="47" t="s">
        <v>148</v>
      </c>
      <c r="D17" s="47" t="s">
        <v>149</v>
      </c>
      <c r="E17" s="50" t="s">
        <v>127</v>
      </c>
      <c r="F17" s="137">
        <v>35.03</v>
      </c>
      <c r="G17" s="133"/>
      <c r="H17" s="134"/>
      <c r="I17" s="142" t="s">
        <v>150</v>
      </c>
      <c r="J17" s="133"/>
    </row>
    <row r="18" spans="1:10" s="120" customFormat="1" ht="48">
      <c r="A18" s="136">
        <v>8</v>
      </c>
      <c r="B18" s="252" t="s">
        <v>151</v>
      </c>
      <c r="C18" s="47" t="s">
        <v>152</v>
      </c>
      <c r="D18" s="47" t="s">
        <v>153</v>
      </c>
      <c r="E18" s="50" t="s">
        <v>122</v>
      </c>
      <c r="F18" s="137">
        <v>73.84</v>
      </c>
      <c r="G18" s="133"/>
      <c r="H18" s="134"/>
      <c r="I18" s="142" t="s">
        <v>146</v>
      </c>
      <c r="J18" s="133"/>
    </row>
    <row r="19" spans="1:10" s="120" customFormat="1" ht="96">
      <c r="A19" s="136">
        <v>9</v>
      </c>
      <c r="B19" s="252" t="s">
        <v>154</v>
      </c>
      <c r="C19" s="47" t="s">
        <v>155</v>
      </c>
      <c r="D19" s="47" t="s">
        <v>149</v>
      </c>
      <c r="E19" s="50" t="s">
        <v>127</v>
      </c>
      <c r="F19" s="137">
        <v>13.291</v>
      </c>
      <c r="G19" s="133"/>
      <c r="H19" s="134"/>
      <c r="I19" s="142" t="s">
        <v>150</v>
      </c>
      <c r="J19" s="133"/>
    </row>
    <row r="20" spans="1:10" s="120" customFormat="1" ht="48">
      <c r="A20" s="136">
        <v>10</v>
      </c>
      <c r="B20" s="252" t="s">
        <v>156</v>
      </c>
      <c r="C20" s="47" t="s">
        <v>157</v>
      </c>
      <c r="D20" s="47" t="s">
        <v>158</v>
      </c>
      <c r="E20" s="50" t="s">
        <v>122</v>
      </c>
      <c r="F20" s="137">
        <v>4.8</v>
      </c>
      <c r="G20" s="133"/>
      <c r="H20" s="134"/>
      <c r="I20" s="142" t="s">
        <v>146</v>
      </c>
      <c r="J20" s="133"/>
    </row>
    <row r="21" spans="1:10" s="120" customFormat="1" ht="96">
      <c r="A21" s="136">
        <v>11</v>
      </c>
      <c r="B21" s="252" t="s">
        <v>159</v>
      </c>
      <c r="C21" s="47" t="s">
        <v>160</v>
      </c>
      <c r="D21" s="47" t="s">
        <v>149</v>
      </c>
      <c r="E21" s="50" t="s">
        <v>127</v>
      </c>
      <c r="F21" s="137">
        <v>0.86</v>
      </c>
      <c r="G21" s="133"/>
      <c r="H21" s="134"/>
      <c r="I21" s="142" t="s">
        <v>150</v>
      </c>
      <c r="J21" s="133"/>
    </row>
    <row r="22" spans="1:10" s="120" customFormat="1" ht="48">
      <c r="A22" s="136">
        <v>12</v>
      </c>
      <c r="B22" s="252" t="s">
        <v>161</v>
      </c>
      <c r="C22" s="47" t="s">
        <v>162</v>
      </c>
      <c r="D22" s="47" t="s">
        <v>163</v>
      </c>
      <c r="E22" s="50" t="s">
        <v>122</v>
      </c>
      <c r="F22" s="137">
        <v>195.43</v>
      </c>
      <c r="G22" s="133"/>
      <c r="H22" s="134"/>
      <c r="I22" s="142" t="s">
        <v>146</v>
      </c>
      <c r="J22" s="133"/>
    </row>
    <row r="23" spans="1:10" s="120" customFormat="1" ht="96">
      <c r="A23" s="136">
        <v>13</v>
      </c>
      <c r="B23" s="252" t="s">
        <v>164</v>
      </c>
      <c r="C23" s="47" t="s">
        <v>165</v>
      </c>
      <c r="D23" s="47" t="s">
        <v>149</v>
      </c>
      <c r="E23" s="50" t="s">
        <v>127</v>
      </c>
      <c r="F23" s="137">
        <v>35.18</v>
      </c>
      <c r="G23" s="133"/>
      <c r="H23" s="134"/>
      <c r="I23" s="142" t="s">
        <v>150</v>
      </c>
      <c r="J23" s="133"/>
    </row>
    <row r="24" spans="1:10" s="120" customFormat="1" ht="60">
      <c r="A24" s="136">
        <v>14</v>
      </c>
      <c r="B24" s="252" t="s">
        <v>166</v>
      </c>
      <c r="C24" s="47" t="s">
        <v>167</v>
      </c>
      <c r="D24" s="47" t="s">
        <v>168</v>
      </c>
      <c r="E24" s="50" t="s">
        <v>127</v>
      </c>
      <c r="F24" s="137">
        <v>5.74</v>
      </c>
      <c r="G24" s="133"/>
      <c r="H24" s="134"/>
      <c r="I24" s="142" t="s">
        <v>169</v>
      </c>
      <c r="J24" s="133"/>
    </row>
    <row r="25" spans="1:10" s="120" customFormat="1" ht="48">
      <c r="A25" s="136">
        <v>15</v>
      </c>
      <c r="B25" s="252" t="s">
        <v>170</v>
      </c>
      <c r="C25" s="47" t="s">
        <v>171</v>
      </c>
      <c r="D25" s="47" t="s">
        <v>172</v>
      </c>
      <c r="E25" s="50" t="s">
        <v>122</v>
      </c>
      <c r="F25" s="137">
        <v>21.85</v>
      </c>
      <c r="G25" s="133"/>
      <c r="H25" s="134"/>
      <c r="I25" s="142" t="s">
        <v>146</v>
      </c>
      <c r="J25" s="133"/>
    </row>
    <row r="26" spans="1:10" s="120" customFormat="1" ht="96">
      <c r="A26" s="136">
        <v>16</v>
      </c>
      <c r="B26" s="252" t="s">
        <v>173</v>
      </c>
      <c r="C26" s="47" t="s">
        <v>174</v>
      </c>
      <c r="D26" s="47" t="s">
        <v>149</v>
      </c>
      <c r="E26" s="50" t="s">
        <v>127</v>
      </c>
      <c r="F26" s="137">
        <v>3.93</v>
      </c>
      <c r="G26" s="133"/>
      <c r="H26" s="134"/>
      <c r="I26" s="142" t="s">
        <v>150</v>
      </c>
      <c r="J26" s="133"/>
    </row>
    <row r="27" spans="1:10" s="120" customFormat="1" ht="36">
      <c r="A27" s="136">
        <v>17</v>
      </c>
      <c r="B27" s="252" t="s">
        <v>175</v>
      </c>
      <c r="C27" s="47" t="s">
        <v>176</v>
      </c>
      <c r="D27" s="47" t="s">
        <v>177</v>
      </c>
      <c r="E27" s="50" t="s">
        <v>122</v>
      </c>
      <c r="F27" s="137">
        <v>217.28</v>
      </c>
      <c r="G27" s="133"/>
      <c r="H27" s="134"/>
      <c r="I27" s="142" t="s">
        <v>178</v>
      </c>
      <c r="J27" s="133"/>
    </row>
    <row r="28" spans="1:10" s="120" customFormat="1" ht="48">
      <c r="A28" s="136">
        <v>18</v>
      </c>
      <c r="B28" s="252" t="s">
        <v>179</v>
      </c>
      <c r="C28" s="47" t="s">
        <v>180</v>
      </c>
      <c r="D28" s="47" t="s">
        <v>181</v>
      </c>
      <c r="E28" s="50" t="s">
        <v>127</v>
      </c>
      <c r="F28" s="137">
        <v>133.76</v>
      </c>
      <c r="G28" s="133"/>
      <c r="H28" s="134"/>
      <c r="I28" s="142" t="s">
        <v>182</v>
      </c>
      <c r="J28" s="133"/>
    </row>
    <row r="29" spans="1:10" s="120" customFormat="1" ht="48">
      <c r="A29" s="136">
        <v>19</v>
      </c>
      <c r="B29" s="252" t="s">
        <v>183</v>
      </c>
      <c r="C29" s="47" t="s">
        <v>184</v>
      </c>
      <c r="D29" s="47" t="s">
        <v>185</v>
      </c>
      <c r="E29" s="50" t="s">
        <v>122</v>
      </c>
      <c r="F29" s="137">
        <v>90.04</v>
      </c>
      <c r="G29" s="133"/>
      <c r="H29" s="134"/>
      <c r="I29" s="142" t="s">
        <v>146</v>
      </c>
      <c r="J29" s="133"/>
    </row>
    <row r="30" spans="1:10" s="120" customFormat="1" ht="96">
      <c r="A30" s="136">
        <v>20</v>
      </c>
      <c r="B30" s="252" t="s">
        <v>186</v>
      </c>
      <c r="C30" s="47" t="s">
        <v>187</v>
      </c>
      <c r="D30" s="47" t="s">
        <v>149</v>
      </c>
      <c r="E30" s="50" t="s">
        <v>127</v>
      </c>
      <c r="F30" s="137">
        <v>16.21</v>
      </c>
      <c r="G30" s="133"/>
      <c r="H30" s="134"/>
      <c r="I30" s="142" t="s">
        <v>150</v>
      </c>
      <c r="J30" s="133"/>
    </row>
    <row r="31" spans="1:10" s="120" customFormat="1" ht="36">
      <c r="A31" s="136">
        <v>21</v>
      </c>
      <c r="B31" s="252" t="s">
        <v>188</v>
      </c>
      <c r="C31" s="47" t="s">
        <v>189</v>
      </c>
      <c r="D31" s="47" t="s">
        <v>190</v>
      </c>
      <c r="E31" s="50" t="s">
        <v>122</v>
      </c>
      <c r="F31" s="137">
        <v>90.04</v>
      </c>
      <c r="G31" s="133"/>
      <c r="H31" s="134"/>
      <c r="I31" s="142" t="s">
        <v>178</v>
      </c>
      <c r="J31" s="133"/>
    </row>
    <row r="32" spans="1:10" s="120" customFormat="1" ht="13.5">
      <c r="A32" s="136"/>
      <c r="B32" s="47"/>
      <c r="C32" s="47" t="s">
        <v>191</v>
      </c>
      <c r="D32" s="47"/>
      <c r="E32" s="47"/>
      <c r="F32" s="137"/>
      <c r="G32" s="133"/>
      <c r="H32" s="134"/>
      <c r="I32" s="141"/>
      <c r="J32" s="133"/>
    </row>
    <row r="33" spans="1:10" s="120" customFormat="1" ht="48">
      <c r="A33" s="136">
        <v>22</v>
      </c>
      <c r="B33" s="252" t="s">
        <v>192</v>
      </c>
      <c r="C33" s="47" t="s">
        <v>193</v>
      </c>
      <c r="D33" s="47" t="s">
        <v>194</v>
      </c>
      <c r="E33" s="50" t="s">
        <v>122</v>
      </c>
      <c r="F33" s="137">
        <v>8899</v>
      </c>
      <c r="G33" s="133"/>
      <c r="H33" s="134"/>
      <c r="I33" s="142" t="s">
        <v>195</v>
      </c>
      <c r="J33" s="133"/>
    </row>
    <row r="34" spans="1:10" s="120" customFormat="1" ht="48">
      <c r="A34" s="136">
        <v>23</v>
      </c>
      <c r="B34" s="252" t="s">
        <v>196</v>
      </c>
      <c r="C34" s="47" t="s">
        <v>197</v>
      </c>
      <c r="D34" s="138" t="s">
        <v>198</v>
      </c>
      <c r="E34" s="50" t="s">
        <v>122</v>
      </c>
      <c r="F34" s="137">
        <v>8899</v>
      </c>
      <c r="G34" s="133"/>
      <c r="H34" s="134"/>
      <c r="I34" s="142" t="s">
        <v>199</v>
      </c>
      <c r="J34" s="133"/>
    </row>
    <row r="35" spans="1:10" s="120" customFormat="1" ht="60">
      <c r="A35" s="136">
        <v>24</v>
      </c>
      <c r="B35" s="252" t="s">
        <v>200</v>
      </c>
      <c r="C35" s="47" t="s">
        <v>201</v>
      </c>
      <c r="D35" s="47" t="s">
        <v>202</v>
      </c>
      <c r="E35" s="50" t="s">
        <v>122</v>
      </c>
      <c r="F35" s="137">
        <v>3997.83</v>
      </c>
      <c r="G35" s="133"/>
      <c r="H35" s="134"/>
      <c r="I35" s="142" t="s">
        <v>203</v>
      </c>
      <c r="J35" s="133"/>
    </row>
    <row r="36" spans="1:10" s="120" customFormat="1" ht="13.5">
      <c r="A36" s="136"/>
      <c r="B36" s="47"/>
      <c r="C36" s="47" t="s">
        <v>204</v>
      </c>
      <c r="D36" s="47"/>
      <c r="E36" s="47"/>
      <c r="F36" s="137"/>
      <c r="G36" s="133"/>
      <c r="H36" s="134"/>
      <c r="I36" s="141"/>
      <c r="J36" s="133"/>
    </row>
    <row r="37" spans="1:10" s="120" customFormat="1" ht="36">
      <c r="A37" s="136">
        <v>25</v>
      </c>
      <c r="B37" s="252" t="s">
        <v>205</v>
      </c>
      <c r="C37" s="47" t="s">
        <v>206</v>
      </c>
      <c r="D37" s="47" t="s">
        <v>207</v>
      </c>
      <c r="E37" s="50" t="s">
        <v>122</v>
      </c>
      <c r="F37" s="137">
        <v>220.03</v>
      </c>
      <c r="G37" s="133"/>
      <c r="H37" s="134"/>
      <c r="I37" s="142" t="s">
        <v>208</v>
      </c>
      <c r="J37" s="133"/>
    </row>
    <row r="38" spans="1:10" s="120" customFormat="1" ht="72">
      <c r="A38" s="136">
        <v>26</v>
      </c>
      <c r="B38" s="252" t="s">
        <v>209</v>
      </c>
      <c r="C38" s="47" t="s">
        <v>210</v>
      </c>
      <c r="D38" s="47" t="s">
        <v>211</v>
      </c>
      <c r="E38" s="50" t="s">
        <v>122</v>
      </c>
      <c r="F38" s="137">
        <v>660.09</v>
      </c>
      <c r="G38" s="133"/>
      <c r="H38" s="134"/>
      <c r="I38" s="142" t="s">
        <v>212</v>
      </c>
      <c r="J38" s="133"/>
    </row>
    <row r="39" spans="1:10" s="120" customFormat="1" ht="72">
      <c r="A39" s="136">
        <v>27</v>
      </c>
      <c r="B39" s="252" t="s">
        <v>213</v>
      </c>
      <c r="C39" s="47" t="s">
        <v>214</v>
      </c>
      <c r="D39" s="47" t="s">
        <v>211</v>
      </c>
      <c r="E39" s="50" t="s">
        <v>122</v>
      </c>
      <c r="F39" s="137">
        <v>395.21</v>
      </c>
      <c r="G39" s="133"/>
      <c r="H39" s="134"/>
      <c r="I39" s="142" t="s">
        <v>215</v>
      </c>
      <c r="J39" s="133"/>
    </row>
    <row r="40" spans="1:10" s="120" customFormat="1" ht="36">
      <c r="A40" s="136">
        <v>28</v>
      </c>
      <c r="B40" s="252" t="s">
        <v>216</v>
      </c>
      <c r="C40" s="47" t="s">
        <v>217</v>
      </c>
      <c r="D40" s="47" t="s">
        <v>218</v>
      </c>
      <c r="E40" s="50" t="s">
        <v>122</v>
      </c>
      <c r="F40" s="137">
        <v>985.6</v>
      </c>
      <c r="G40" s="133"/>
      <c r="H40" s="134"/>
      <c r="I40" s="142" t="s">
        <v>219</v>
      </c>
      <c r="J40" s="133"/>
    </row>
    <row r="41" spans="1:10" s="120" customFormat="1" ht="72">
      <c r="A41" s="136">
        <v>29</v>
      </c>
      <c r="B41" s="252" t="s">
        <v>220</v>
      </c>
      <c r="C41" s="47" t="s">
        <v>221</v>
      </c>
      <c r="D41" s="47" t="s">
        <v>222</v>
      </c>
      <c r="E41" s="50" t="s">
        <v>122</v>
      </c>
      <c r="F41" s="137">
        <v>395.21</v>
      </c>
      <c r="G41" s="133"/>
      <c r="H41" s="134"/>
      <c r="I41" s="142" t="s">
        <v>212</v>
      </c>
      <c r="J41" s="133"/>
    </row>
    <row r="42" spans="1:10" s="120" customFormat="1" ht="36">
      <c r="A42" s="136">
        <v>30</v>
      </c>
      <c r="B42" s="252" t="s">
        <v>223</v>
      </c>
      <c r="C42" s="47" t="s">
        <v>224</v>
      </c>
      <c r="D42" s="139" t="s">
        <v>225</v>
      </c>
      <c r="E42" s="50" t="s">
        <v>226</v>
      </c>
      <c r="F42" s="137">
        <v>7130</v>
      </c>
      <c r="G42" s="133"/>
      <c r="H42" s="134"/>
      <c r="I42" s="142" t="s">
        <v>227</v>
      </c>
      <c r="J42" s="133"/>
    </row>
    <row r="43" spans="1:10" s="120" customFormat="1" ht="72">
      <c r="A43" s="136">
        <v>31</v>
      </c>
      <c r="B43" s="252" t="s">
        <v>228</v>
      </c>
      <c r="C43" s="47" t="s">
        <v>229</v>
      </c>
      <c r="D43" s="47" t="s">
        <v>230</v>
      </c>
      <c r="E43" s="50" t="s">
        <v>122</v>
      </c>
      <c r="F43" s="137">
        <v>793.53</v>
      </c>
      <c r="G43" s="133"/>
      <c r="H43" s="134"/>
      <c r="I43" s="142" t="s">
        <v>231</v>
      </c>
      <c r="J43" s="133"/>
    </row>
    <row r="44" spans="1:10" s="120" customFormat="1" ht="48">
      <c r="A44" s="136">
        <v>32</v>
      </c>
      <c r="B44" s="252" t="s">
        <v>232</v>
      </c>
      <c r="C44" s="47" t="s">
        <v>233</v>
      </c>
      <c r="D44" s="47" t="s">
        <v>218</v>
      </c>
      <c r="E44" s="50" t="s">
        <v>122</v>
      </c>
      <c r="F44" s="137">
        <v>25</v>
      </c>
      <c r="G44" s="133"/>
      <c r="H44" s="134"/>
      <c r="I44" s="142" t="s">
        <v>234</v>
      </c>
      <c r="J44" s="133"/>
    </row>
    <row r="45" spans="1:10" s="120" customFormat="1" ht="48">
      <c r="A45" s="136">
        <v>33</v>
      </c>
      <c r="B45" s="252" t="s">
        <v>235</v>
      </c>
      <c r="C45" s="47" t="s">
        <v>236</v>
      </c>
      <c r="D45" s="47" t="s">
        <v>237</v>
      </c>
      <c r="E45" s="50" t="s">
        <v>122</v>
      </c>
      <c r="F45" s="137">
        <v>4.25</v>
      </c>
      <c r="G45" s="133"/>
      <c r="H45" s="134"/>
      <c r="I45" s="142" t="s">
        <v>234</v>
      </c>
      <c r="J45" s="133"/>
    </row>
    <row r="46" spans="1:10" s="120" customFormat="1" ht="96">
      <c r="A46" s="136">
        <v>34</v>
      </c>
      <c r="B46" s="252" t="s">
        <v>238</v>
      </c>
      <c r="C46" s="47" t="s">
        <v>239</v>
      </c>
      <c r="D46" s="47" t="s">
        <v>240</v>
      </c>
      <c r="E46" s="50" t="s">
        <v>127</v>
      </c>
      <c r="F46" s="137">
        <v>324.07</v>
      </c>
      <c r="G46" s="133"/>
      <c r="H46" s="134"/>
      <c r="I46" s="142" t="s">
        <v>241</v>
      </c>
      <c r="J46" s="133"/>
    </row>
    <row r="47" spans="1:10" s="120" customFormat="1" ht="60">
      <c r="A47" s="136">
        <v>35</v>
      </c>
      <c r="B47" s="252" t="s">
        <v>242</v>
      </c>
      <c r="C47" s="47" t="s">
        <v>167</v>
      </c>
      <c r="D47" s="47" t="s">
        <v>168</v>
      </c>
      <c r="E47" s="50" t="s">
        <v>127</v>
      </c>
      <c r="F47" s="137">
        <v>3</v>
      </c>
      <c r="G47" s="133"/>
      <c r="H47" s="134"/>
      <c r="I47" s="142" t="s">
        <v>169</v>
      </c>
      <c r="J47" s="133"/>
    </row>
    <row r="48" spans="1:10" s="120" customFormat="1" ht="36">
      <c r="A48" s="136">
        <v>36</v>
      </c>
      <c r="B48" s="252" t="s">
        <v>243</v>
      </c>
      <c r="C48" s="47" t="s">
        <v>244</v>
      </c>
      <c r="D48" s="47" t="s">
        <v>245</v>
      </c>
      <c r="E48" s="50" t="s">
        <v>122</v>
      </c>
      <c r="F48" s="137">
        <v>65.87</v>
      </c>
      <c r="G48" s="133"/>
      <c r="H48" s="134"/>
      <c r="I48" s="142" t="s">
        <v>246</v>
      </c>
      <c r="J48" s="133"/>
    </row>
    <row r="49" spans="1:10" s="120" customFormat="1" ht="36">
      <c r="A49" s="136">
        <v>37</v>
      </c>
      <c r="B49" s="252" t="s">
        <v>247</v>
      </c>
      <c r="C49" s="47" t="s">
        <v>248</v>
      </c>
      <c r="D49" s="47" t="s">
        <v>249</v>
      </c>
      <c r="E49" s="50" t="s">
        <v>132</v>
      </c>
      <c r="F49" s="137">
        <v>1322.55</v>
      </c>
      <c r="G49" s="133"/>
      <c r="H49" s="134"/>
      <c r="I49" s="142" t="s">
        <v>250</v>
      </c>
      <c r="J49" s="133"/>
    </row>
    <row r="50" spans="1:10" s="120" customFormat="1" ht="48">
      <c r="A50" s="136">
        <v>38</v>
      </c>
      <c r="B50" s="252" t="s">
        <v>251</v>
      </c>
      <c r="C50" s="47" t="s">
        <v>252</v>
      </c>
      <c r="D50" s="47" t="s">
        <v>253</v>
      </c>
      <c r="E50" s="50" t="s">
        <v>132</v>
      </c>
      <c r="F50" s="137">
        <v>658.68</v>
      </c>
      <c r="G50" s="133"/>
      <c r="H50" s="134"/>
      <c r="I50" s="142" t="s">
        <v>254</v>
      </c>
      <c r="J50" s="133"/>
    </row>
    <row r="51" spans="1:10" s="120" customFormat="1" ht="36">
      <c r="A51" s="136">
        <v>39</v>
      </c>
      <c r="B51" s="252" t="s">
        <v>255</v>
      </c>
      <c r="C51" s="47" t="s">
        <v>256</v>
      </c>
      <c r="D51" s="47" t="s">
        <v>257</v>
      </c>
      <c r="E51" s="50" t="s">
        <v>132</v>
      </c>
      <c r="F51" s="137">
        <v>658.68</v>
      </c>
      <c r="G51" s="133"/>
      <c r="H51" s="134"/>
      <c r="I51" s="142" t="s">
        <v>258</v>
      </c>
      <c r="J51" s="133"/>
    </row>
    <row r="52" spans="1:10" s="120" customFormat="1" ht="36">
      <c r="A52" s="136">
        <v>40</v>
      </c>
      <c r="B52" s="252" t="s">
        <v>259</v>
      </c>
      <c r="C52" s="47" t="s">
        <v>252</v>
      </c>
      <c r="D52" s="47" t="s">
        <v>260</v>
      </c>
      <c r="E52" s="50" t="s">
        <v>132</v>
      </c>
      <c r="F52" s="137">
        <v>1322.55</v>
      </c>
      <c r="G52" s="133"/>
      <c r="H52" s="134"/>
      <c r="I52" s="142" t="s">
        <v>261</v>
      </c>
      <c r="J52" s="133"/>
    </row>
    <row r="53" spans="1:10" s="120" customFormat="1" ht="24">
      <c r="A53" s="136">
        <v>41</v>
      </c>
      <c r="B53" s="252" t="s">
        <v>262</v>
      </c>
      <c r="C53" s="47" t="s">
        <v>263</v>
      </c>
      <c r="D53" s="47" t="s">
        <v>264</v>
      </c>
      <c r="E53" s="50" t="s">
        <v>137</v>
      </c>
      <c r="F53" s="137">
        <v>200</v>
      </c>
      <c r="G53" s="133"/>
      <c r="H53" s="134"/>
      <c r="I53" s="142" t="s">
        <v>265</v>
      </c>
      <c r="J53" s="133"/>
    </row>
    <row r="54" spans="1:10" s="120" customFormat="1" ht="36">
      <c r="A54" s="136">
        <v>42</v>
      </c>
      <c r="B54" s="252" t="s">
        <v>266</v>
      </c>
      <c r="C54" s="47" t="s">
        <v>267</v>
      </c>
      <c r="D54" s="47" t="s">
        <v>268</v>
      </c>
      <c r="E54" s="50" t="s">
        <v>137</v>
      </c>
      <c r="F54" s="137">
        <v>50</v>
      </c>
      <c r="G54" s="133"/>
      <c r="H54" s="134"/>
      <c r="I54" s="142" t="s">
        <v>269</v>
      </c>
      <c r="J54" s="133"/>
    </row>
    <row r="55" spans="1:10" s="120" customFormat="1" ht="36">
      <c r="A55" s="136">
        <v>43</v>
      </c>
      <c r="B55" s="252" t="s">
        <v>270</v>
      </c>
      <c r="C55" s="47" t="s">
        <v>271</v>
      </c>
      <c r="D55" s="47" t="s">
        <v>272</v>
      </c>
      <c r="E55" s="50" t="s">
        <v>137</v>
      </c>
      <c r="F55" s="137">
        <v>50</v>
      </c>
      <c r="G55" s="133"/>
      <c r="H55" s="134"/>
      <c r="I55" s="142" t="s">
        <v>273</v>
      </c>
      <c r="J55" s="133"/>
    </row>
    <row r="56" spans="1:10" s="120" customFormat="1" ht="24">
      <c r="A56" s="136">
        <v>44</v>
      </c>
      <c r="B56" s="252" t="s">
        <v>274</v>
      </c>
      <c r="C56" s="47" t="s">
        <v>263</v>
      </c>
      <c r="D56" s="47" t="s">
        <v>275</v>
      </c>
      <c r="E56" s="50" t="s">
        <v>137</v>
      </c>
      <c r="F56" s="137">
        <v>200</v>
      </c>
      <c r="G56" s="133"/>
      <c r="H56" s="134"/>
      <c r="I56" s="142" t="s">
        <v>265</v>
      </c>
      <c r="J56" s="133"/>
    </row>
    <row r="57" spans="1:10" s="120" customFormat="1" ht="13.5">
      <c r="A57" s="136"/>
      <c r="B57" s="47"/>
      <c r="C57" s="140" t="s">
        <v>276</v>
      </c>
      <c r="D57" s="47"/>
      <c r="E57" s="47"/>
      <c r="F57" s="137"/>
      <c r="G57" s="133"/>
      <c r="H57" s="134"/>
      <c r="I57" s="141"/>
      <c r="J57" s="133"/>
    </row>
    <row r="58" spans="1:10" s="120" customFormat="1" ht="96">
      <c r="A58" s="136">
        <v>45</v>
      </c>
      <c r="B58" s="252" t="s">
        <v>277</v>
      </c>
      <c r="C58" s="47" t="s">
        <v>120</v>
      </c>
      <c r="D58" s="47" t="s">
        <v>121</v>
      </c>
      <c r="E58" s="50" t="s">
        <v>122</v>
      </c>
      <c r="F58" s="137">
        <v>188.4</v>
      </c>
      <c r="G58" s="133"/>
      <c r="H58" s="134"/>
      <c r="I58" s="141" t="s">
        <v>123</v>
      </c>
      <c r="J58" s="133"/>
    </row>
    <row r="59" spans="1:10" s="120" customFormat="1" ht="96">
      <c r="A59" s="136">
        <v>46</v>
      </c>
      <c r="B59" s="252" t="s">
        <v>278</v>
      </c>
      <c r="C59" s="47" t="s">
        <v>125</v>
      </c>
      <c r="D59" s="47" t="s">
        <v>126</v>
      </c>
      <c r="E59" s="50" t="s">
        <v>127</v>
      </c>
      <c r="F59" s="137">
        <v>32.03</v>
      </c>
      <c r="G59" s="133"/>
      <c r="H59" s="134"/>
      <c r="I59" s="141" t="s">
        <v>128</v>
      </c>
      <c r="J59" s="133"/>
    </row>
    <row r="60" spans="1:10" s="120" customFormat="1" ht="72">
      <c r="A60" s="136">
        <v>47</v>
      </c>
      <c r="B60" s="252" t="s">
        <v>279</v>
      </c>
      <c r="C60" s="47" t="s">
        <v>130</v>
      </c>
      <c r="D60" s="138" t="s">
        <v>131</v>
      </c>
      <c r="E60" s="50" t="s">
        <v>132</v>
      </c>
      <c r="F60" s="137">
        <v>265.10000000000002</v>
      </c>
      <c r="G60" s="133"/>
      <c r="H60" s="134"/>
      <c r="I60" s="142" t="s">
        <v>133</v>
      </c>
      <c r="J60" s="133"/>
    </row>
    <row r="61" spans="1:10" s="120" customFormat="1" ht="96">
      <c r="A61" s="136">
        <v>48</v>
      </c>
      <c r="B61" s="252" t="s">
        <v>280</v>
      </c>
      <c r="C61" s="47" t="s">
        <v>135</v>
      </c>
      <c r="D61" s="47" t="s">
        <v>136</v>
      </c>
      <c r="E61" s="50" t="s">
        <v>137</v>
      </c>
      <c r="F61" s="137">
        <v>2480.59</v>
      </c>
      <c r="G61" s="133"/>
      <c r="H61" s="134"/>
      <c r="I61" s="142" t="s">
        <v>138</v>
      </c>
      <c r="J61" s="133"/>
    </row>
    <row r="62" spans="1:10" s="120" customFormat="1" ht="60">
      <c r="A62" s="136">
        <v>49</v>
      </c>
      <c r="B62" s="252" t="s">
        <v>281</v>
      </c>
      <c r="C62" s="47" t="s">
        <v>140</v>
      </c>
      <c r="D62" s="47" t="s">
        <v>141</v>
      </c>
      <c r="E62" s="50" t="s">
        <v>137</v>
      </c>
      <c r="F62" s="137">
        <v>68.400000000000006</v>
      </c>
      <c r="G62" s="133"/>
      <c r="H62" s="134"/>
      <c r="I62" s="142" t="s">
        <v>142</v>
      </c>
      <c r="J62" s="133"/>
    </row>
    <row r="63" spans="1:10" s="120" customFormat="1" ht="48">
      <c r="A63" s="136">
        <v>50</v>
      </c>
      <c r="B63" s="252" t="s">
        <v>282</v>
      </c>
      <c r="C63" s="47" t="s">
        <v>144</v>
      </c>
      <c r="D63" s="47" t="s">
        <v>145</v>
      </c>
      <c r="E63" s="50" t="s">
        <v>122</v>
      </c>
      <c r="F63" s="137">
        <v>15.42</v>
      </c>
      <c r="G63" s="133"/>
      <c r="H63" s="134"/>
      <c r="I63" s="142" t="s">
        <v>146</v>
      </c>
      <c r="J63" s="133"/>
    </row>
    <row r="64" spans="1:10" s="120" customFormat="1" ht="96">
      <c r="A64" s="136">
        <v>51</v>
      </c>
      <c r="B64" s="252" t="s">
        <v>283</v>
      </c>
      <c r="C64" s="47" t="s">
        <v>148</v>
      </c>
      <c r="D64" s="47" t="s">
        <v>149</v>
      </c>
      <c r="E64" s="50" t="s">
        <v>127</v>
      </c>
      <c r="F64" s="137">
        <v>3.855</v>
      </c>
      <c r="G64" s="133"/>
      <c r="H64" s="134"/>
      <c r="I64" s="142" t="s">
        <v>150</v>
      </c>
      <c r="J64" s="133"/>
    </row>
    <row r="65" spans="1:10" s="120" customFormat="1" ht="48">
      <c r="A65" s="136">
        <v>52</v>
      </c>
      <c r="B65" s="252" t="s">
        <v>284</v>
      </c>
      <c r="C65" s="47" t="s">
        <v>157</v>
      </c>
      <c r="D65" s="47" t="s">
        <v>158</v>
      </c>
      <c r="E65" s="50" t="s">
        <v>122</v>
      </c>
      <c r="F65" s="137">
        <v>8.49</v>
      </c>
      <c r="G65" s="133"/>
      <c r="H65" s="134"/>
      <c r="I65" s="142" t="s">
        <v>146</v>
      </c>
      <c r="J65" s="133"/>
    </row>
    <row r="66" spans="1:10" s="120" customFormat="1" ht="96">
      <c r="A66" s="136">
        <v>53</v>
      </c>
      <c r="B66" s="252" t="s">
        <v>285</v>
      </c>
      <c r="C66" s="47" t="s">
        <v>160</v>
      </c>
      <c r="D66" s="47" t="s">
        <v>149</v>
      </c>
      <c r="E66" s="50" t="s">
        <v>127</v>
      </c>
      <c r="F66" s="137">
        <v>2.1230000000000002</v>
      </c>
      <c r="G66" s="133"/>
      <c r="H66" s="134"/>
      <c r="I66" s="142" t="s">
        <v>150</v>
      </c>
      <c r="J66" s="133"/>
    </row>
    <row r="67" spans="1:10" s="120" customFormat="1" ht="36">
      <c r="A67" s="136">
        <v>54</v>
      </c>
      <c r="B67" s="252" t="s">
        <v>286</v>
      </c>
      <c r="C67" s="47" t="s">
        <v>176</v>
      </c>
      <c r="D67" s="47" t="s">
        <v>177</v>
      </c>
      <c r="E67" s="50" t="s">
        <v>122</v>
      </c>
      <c r="F67" s="137">
        <v>8.49</v>
      </c>
      <c r="G67" s="133"/>
      <c r="H67" s="134"/>
      <c r="I67" s="142" t="s">
        <v>178</v>
      </c>
      <c r="J67" s="133"/>
    </row>
    <row r="68" spans="1:10" s="120" customFormat="1" ht="48">
      <c r="A68" s="136">
        <v>55</v>
      </c>
      <c r="B68" s="252" t="s">
        <v>287</v>
      </c>
      <c r="C68" s="47" t="s">
        <v>180</v>
      </c>
      <c r="D68" s="47" t="s">
        <v>181</v>
      </c>
      <c r="E68" s="50" t="s">
        <v>127</v>
      </c>
      <c r="F68" s="137">
        <v>3</v>
      </c>
      <c r="G68" s="133"/>
      <c r="H68" s="134"/>
      <c r="I68" s="142" t="s">
        <v>182</v>
      </c>
      <c r="J68" s="133"/>
    </row>
    <row r="69" spans="1:10" s="120" customFormat="1" ht="48">
      <c r="A69" s="136">
        <v>56</v>
      </c>
      <c r="B69" s="252" t="s">
        <v>288</v>
      </c>
      <c r="C69" s="47" t="s">
        <v>184</v>
      </c>
      <c r="D69" s="47" t="s">
        <v>185</v>
      </c>
      <c r="E69" s="50" t="s">
        <v>122</v>
      </c>
      <c r="F69" s="137">
        <v>9.64</v>
      </c>
      <c r="G69" s="133"/>
      <c r="H69" s="134"/>
      <c r="I69" s="142" t="s">
        <v>146</v>
      </c>
      <c r="J69" s="133"/>
    </row>
    <row r="70" spans="1:10" s="120" customFormat="1" ht="96">
      <c r="A70" s="136">
        <v>57</v>
      </c>
      <c r="B70" s="252" t="s">
        <v>289</v>
      </c>
      <c r="C70" s="47" t="s">
        <v>187</v>
      </c>
      <c r="D70" s="47" t="s">
        <v>149</v>
      </c>
      <c r="E70" s="50" t="s">
        <v>127</v>
      </c>
      <c r="F70" s="137">
        <v>1.1599999999999999</v>
      </c>
      <c r="G70" s="133"/>
      <c r="H70" s="134"/>
      <c r="I70" s="142" t="s">
        <v>150</v>
      </c>
      <c r="J70" s="133"/>
    </row>
    <row r="71" spans="1:10" s="120" customFormat="1" ht="36">
      <c r="A71" s="136">
        <v>58</v>
      </c>
      <c r="B71" s="252" t="s">
        <v>290</v>
      </c>
      <c r="C71" s="47" t="s">
        <v>189</v>
      </c>
      <c r="D71" s="47" t="s">
        <v>190</v>
      </c>
      <c r="E71" s="50" t="s">
        <v>122</v>
      </c>
      <c r="F71" s="137">
        <v>9.64</v>
      </c>
      <c r="G71" s="133"/>
      <c r="H71" s="134"/>
      <c r="I71" s="142" t="s">
        <v>178</v>
      </c>
      <c r="J71" s="133"/>
    </row>
    <row r="72" spans="1:10" s="120" customFormat="1" ht="13.5">
      <c r="A72" s="136"/>
      <c r="B72" s="47"/>
      <c r="C72" s="140" t="s">
        <v>291</v>
      </c>
      <c r="D72" s="47"/>
      <c r="E72" s="47"/>
      <c r="F72" s="137"/>
      <c r="G72" s="133"/>
      <c r="H72" s="134"/>
      <c r="I72" s="141"/>
      <c r="J72" s="133"/>
    </row>
    <row r="73" spans="1:10" s="120" customFormat="1" ht="36">
      <c r="A73" s="136">
        <v>59</v>
      </c>
      <c r="B73" s="252" t="s">
        <v>292</v>
      </c>
      <c r="C73" s="47" t="s">
        <v>176</v>
      </c>
      <c r="D73" s="47" t="s">
        <v>177</v>
      </c>
      <c r="E73" s="50" t="s">
        <v>122</v>
      </c>
      <c r="F73" s="137">
        <v>300</v>
      </c>
      <c r="G73" s="133"/>
      <c r="H73" s="134"/>
      <c r="I73" s="142" t="s">
        <v>178</v>
      </c>
      <c r="J73" s="133"/>
    </row>
    <row r="74" spans="1:10" s="120" customFormat="1" ht="72">
      <c r="A74" s="136">
        <v>60</v>
      </c>
      <c r="B74" s="252" t="s">
        <v>293</v>
      </c>
      <c r="C74" s="47" t="s">
        <v>294</v>
      </c>
      <c r="D74" s="47" t="s">
        <v>295</v>
      </c>
      <c r="E74" s="50" t="s">
        <v>122</v>
      </c>
      <c r="F74" s="137">
        <v>25</v>
      </c>
      <c r="G74" s="133"/>
      <c r="H74" s="134"/>
      <c r="I74" s="142" t="s">
        <v>296</v>
      </c>
      <c r="J74" s="133"/>
    </row>
    <row r="75" spans="1:10" s="120" customFormat="1" ht="36">
      <c r="A75" s="136">
        <v>61</v>
      </c>
      <c r="B75" s="252" t="s">
        <v>297</v>
      </c>
      <c r="C75" s="47" t="s">
        <v>298</v>
      </c>
      <c r="D75" s="47" t="s">
        <v>299</v>
      </c>
      <c r="E75" s="50" t="s">
        <v>300</v>
      </c>
      <c r="F75" s="137">
        <v>2000</v>
      </c>
      <c r="G75" s="133"/>
      <c r="H75" s="134"/>
      <c r="I75" s="142" t="s">
        <v>301</v>
      </c>
      <c r="J75" s="133"/>
    </row>
    <row r="76" spans="1:10" s="120" customFormat="1" ht="13.5">
      <c r="A76" s="135" t="s">
        <v>302</v>
      </c>
      <c r="B76" s="131"/>
      <c r="C76" s="130" t="s">
        <v>303</v>
      </c>
      <c r="D76" s="143"/>
      <c r="E76" s="144"/>
      <c r="F76" s="145"/>
      <c r="G76" s="133"/>
      <c r="H76" s="134"/>
      <c r="I76" s="158"/>
      <c r="J76" s="133"/>
    </row>
    <row r="77" spans="1:10" s="120" customFormat="1" ht="60">
      <c r="A77" s="146">
        <v>62</v>
      </c>
      <c r="B77" s="253" t="s">
        <v>304</v>
      </c>
      <c r="C77" s="143" t="s">
        <v>305</v>
      </c>
      <c r="D77" s="143" t="s">
        <v>306</v>
      </c>
      <c r="E77" s="144" t="s">
        <v>137</v>
      </c>
      <c r="F77" s="145">
        <v>33</v>
      </c>
      <c r="G77" s="133"/>
      <c r="H77" s="134"/>
      <c r="I77" s="158" t="s">
        <v>307</v>
      </c>
      <c r="J77" s="133"/>
    </row>
    <row r="78" spans="1:10" s="120" customFormat="1" ht="39.950000000000003" customHeight="1">
      <c r="A78" s="84" t="s">
        <v>21</v>
      </c>
      <c r="B78" s="131"/>
      <c r="C78" s="21" t="s">
        <v>22</v>
      </c>
      <c r="D78" s="112"/>
      <c r="E78" s="132"/>
      <c r="F78" s="133"/>
      <c r="G78" s="133"/>
      <c r="H78" s="134"/>
      <c r="I78" s="141"/>
      <c r="J78" s="133"/>
    </row>
    <row r="79" spans="1:10" s="120" customFormat="1" ht="35.1" customHeight="1">
      <c r="A79" s="134" t="s">
        <v>13</v>
      </c>
      <c r="B79" s="131"/>
      <c r="C79" s="21" t="s">
        <v>30</v>
      </c>
      <c r="D79" s="112"/>
      <c r="E79" s="132"/>
      <c r="F79" s="133"/>
      <c r="G79" s="133"/>
      <c r="H79" s="134"/>
      <c r="I79" s="141"/>
      <c r="J79" s="133"/>
    </row>
    <row r="80" spans="1:10" s="120" customFormat="1" ht="13.5">
      <c r="A80" s="135" t="s">
        <v>117</v>
      </c>
      <c r="B80" s="131"/>
      <c r="C80" s="130" t="s">
        <v>32</v>
      </c>
      <c r="D80" s="112"/>
      <c r="E80" s="132"/>
      <c r="F80" s="133"/>
      <c r="G80" s="133"/>
      <c r="H80" s="134"/>
      <c r="I80" s="141"/>
      <c r="J80" s="133"/>
    </row>
    <row r="81" spans="1:10" s="6" customFormat="1">
      <c r="A81" s="147"/>
      <c r="B81" s="147"/>
      <c r="C81" s="148" t="s">
        <v>118</v>
      </c>
      <c r="D81" s="147"/>
      <c r="E81" s="147"/>
      <c r="F81" s="147"/>
      <c r="G81" s="147"/>
      <c r="H81" s="147"/>
      <c r="I81" s="147"/>
      <c r="J81" s="147"/>
    </row>
    <row r="82" spans="1:10" s="6" customFormat="1" ht="96">
      <c r="A82" s="149">
        <v>1</v>
      </c>
      <c r="B82" s="150" t="s">
        <v>188</v>
      </c>
      <c r="C82" s="150" t="s">
        <v>308</v>
      </c>
      <c r="D82" s="151" t="s">
        <v>309</v>
      </c>
      <c r="E82" s="152" t="s">
        <v>127</v>
      </c>
      <c r="F82" s="153">
        <v>7.27</v>
      </c>
      <c r="G82" s="151"/>
      <c r="H82" s="153"/>
      <c r="I82" s="150" t="s">
        <v>150</v>
      </c>
      <c r="J82" s="150"/>
    </row>
    <row r="83" spans="1:10" s="6" customFormat="1" ht="216">
      <c r="A83" s="149">
        <v>2</v>
      </c>
      <c r="B83" s="150" t="s">
        <v>286</v>
      </c>
      <c r="C83" s="150" t="s">
        <v>310</v>
      </c>
      <c r="D83" s="151" t="s">
        <v>311</v>
      </c>
      <c r="E83" s="152" t="s">
        <v>122</v>
      </c>
      <c r="F83" s="153">
        <v>530.9</v>
      </c>
      <c r="G83" s="151"/>
      <c r="H83" s="153"/>
      <c r="I83" s="150" t="s">
        <v>312</v>
      </c>
      <c r="J83" s="150"/>
    </row>
    <row r="84" spans="1:10" s="6" customFormat="1" ht="108">
      <c r="A84" s="149">
        <v>3</v>
      </c>
      <c r="B84" s="150" t="s">
        <v>292</v>
      </c>
      <c r="C84" s="150" t="s">
        <v>313</v>
      </c>
      <c r="D84" s="151" t="s">
        <v>314</v>
      </c>
      <c r="E84" s="152" t="s">
        <v>127</v>
      </c>
      <c r="F84" s="153">
        <v>88.66</v>
      </c>
      <c r="G84" s="151"/>
      <c r="H84" s="153"/>
      <c r="I84" s="150" t="s">
        <v>315</v>
      </c>
      <c r="J84" s="150"/>
    </row>
    <row r="85" spans="1:10" s="6" customFormat="1" ht="72">
      <c r="A85" s="149">
        <v>4</v>
      </c>
      <c r="B85" s="150" t="s">
        <v>279</v>
      </c>
      <c r="C85" s="150" t="s">
        <v>316</v>
      </c>
      <c r="D85" s="151" t="s">
        <v>131</v>
      </c>
      <c r="E85" s="152" t="s">
        <v>132</v>
      </c>
      <c r="F85" s="153">
        <v>884.8</v>
      </c>
      <c r="G85" s="151"/>
      <c r="H85" s="153"/>
      <c r="I85" s="150" t="s">
        <v>133</v>
      </c>
      <c r="J85" s="150"/>
    </row>
    <row r="86" spans="1:10" s="6" customFormat="1" ht="96">
      <c r="A86" s="149">
        <v>5</v>
      </c>
      <c r="B86" s="150" t="s">
        <v>134</v>
      </c>
      <c r="C86" s="150" t="s">
        <v>317</v>
      </c>
      <c r="D86" s="151" t="s">
        <v>318</v>
      </c>
      <c r="E86" s="152" t="s">
        <v>137</v>
      </c>
      <c r="F86" s="153">
        <v>1870</v>
      </c>
      <c r="G86" s="151"/>
      <c r="H86" s="153"/>
      <c r="I86" s="150" t="s">
        <v>138</v>
      </c>
      <c r="J86" s="150"/>
    </row>
    <row r="87" spans="1:10" s="6" customFormat="1" ht="60">
      <c r="A87" s="149">
        <v>6</v>
      </c>
      <c r="B87" s="150" t="s">
        <v>139</v>
      </c>
      <c r="C87" s="150" t="s">
        <v>319</v>
      </c>
      <c r="D87" s="151" t="s">
        <v>320</v>
      </c>
      <c r="E87" s="152" t="s">
        <v>137</v>
      </c>
      <c r="F87" s="153">
        <v>170</v>
      </c>
      <c r="G87" s="151"/>
      <c r="H87" s="153"/>
      <c r="I87" s="150" t="s">
        <v>142</v>
      </c>
      <c r="J87" s="150"/>
    </row>
    <row r="88" spans="1:10" s="6" customFormat="1" ht="48">
      <c r="A88" s="149">
        <v>7</v>
      </c>
      <c r="B88" s="150" t="s">
        <v>143</v>
      </c>
      <c r="C88" s="150" t="s">
        <v>321</v>
      </c>
      <c r="D88" s="151" t="s">
        <v>322</v>
      </c>
      <c r="E88" s="152" t="s">
        <v>122</v>
      </c>
      <c r="F88" s="153">
        <v>135.12</v>
      </c>
      <c r="G88" s="151"/>
      <c r="H88" s="153"/>
      <c r="I88" s="150" t="s">
        <v>146</v>
      </c>
      <c r="J88" s="150"/>
    </row>
    <row r="89" spans="1:10" s="6" customFormat="1" ht="96">
      <c r="A89" s="149">
        <v>8</v>
      </c>
      <c r="B89" s="150" t="s">
        <v>147</v>
      </c>
      <c r="C89" s="150" t="s">
        <v>148</v>
      </c>
      <c r="D89" s="151" t="s">
        <v>323</v>
      </c>
      <c r="E89" s="152" t="s">
        <v>127</v>
      </c>
      <c r="F89" s="153">
        <v>33.78</v>
      </c>
      <c r="G89" s="151"/>
      <c r="H89" s="153"/>
      <c r="I89" s="150" t="s">
        <v>150</v>
      </c>
      <c r="J89" s="150"/>
    </row>
    <row r="90" spans="1:10" s="6" customFormat="1" ht="48">
      <c r="A90" s="149">
        <v>9</v>
      </c>
      <c r="B90" s="150" t="s">
        <v>156</v>
      </c>
      <c r="C90" s="150" t="s">
        <v>324</v>
      </c>
      <c r="D90" s="151" t="s">
        <v>325</v>
      </c>
      <c r="E90" s="152" t="s">
        <v>122</v>
      </c>
      <c r="F90" s="153">
        <v>50.33</v>
      </c>
      <c r="G90" s="151"/>
      <c r="H90" s="153"/>
      <c r="I90" s="150" t="s">
        <v>326</v>
      </c>
      <c r="J90" s="150"/>
    </row>
    <row r="91" spans="1:10" s="6" customFormat="1" ht="24">
      <c r="A91" s="149">
        <v>10</v>
      </c>
      <c r="B91" s="150" t="s">
        <v>242</v>
      </c>
      <c r="C91" s="150" t="s">
        <v>167</v>
      </c>
      <c r="D91" s="151" t="s">
        <v>327</v>
      </c>
      <c r="E91" s="152" t="s">
        <v>127</v>
      </c>
      <c r="F91" s="153">
        <v>5.74</v>
      </c>
      <c r="G91" s="151"/>
      <c r="H91" s="153"/>
      <c r="I91" s="150" t="s">
        <v>328</v>
      </c>
      <c r="J91" s="150"/>
    </row>
    <row r="92" spans="1:10" s="6" customFormat="1" ht="60">
      <c r="A92" s="149">
        <v>11</v>
      </c>
      <c r="B92" s="150" t="s">
        <v>179</v>
      </c>
      <c r="C92" s="150" t="s">
        <v>329</v>
      </c>
      <c r="D92" s="151" t="s">
        <v>330</v>
      </c>
      <c r="E92" s="152" t="s">
        <v>127</v>
      </c>
      <c r="F92" s="153">
        <v>25.04</v>
      </c>
      <c r="G92" s="151"/>
      <c r="H92" s="153"/>
      <c r="I92" s="150" t="s">
        <v>331</v>
      </c>
      <c r="J92" s="150"/>
    </row>
    <row r="93" spans="1:10" s="6" customFormat="1" ht="96">
      <c r="A93" s="149">
        <v>12</v>
      </c>
      <c r="B93" s="150" t="s">
        <v>154</v>
      </c>
      <c r="C93" s="150" t="s">
        <v>332</v>
      </c>
      <c r="D93" s="151" t="s">
        <v>333</v>
      </c>
      <c r="E93" s="152" t="s">
        <v>127</v>
      </c>
      <c r="F93" s="153">
        <v>12.58</v>
      </c>
      <c r="G93" s="151"/>
      <c r="H93" s="153"/>
      <c r="I93" s="150" t="s">
        <v>241</v>
      </c>
      <c r="J93" s="150"/>
    </row>
    <row r="94" spans="1:10" s="6" customFormat="1" ht="48">
      <c r="A94" s="149">
        <v>13</v>
      </c>
      <c r="B94" s="150" t="s">
        <v>183</v>
      </c>
      <c r="C94" s="150" t="s">
        <v>334</v>
      </c>
      <c r="D94" s="151" t="s">
        <v>335</v>
      </c>
      <c r="E94" s="152" t="s">
        <v>122</v>
      </c>
      <c r="F94" s="153">
        <v>35.85</v>
      </c>
      <c r="G94" s="151"/>
      <c r="H94" s="153"/>
      <c r="I94" s="150" t="s">
        <v>326</v>
      </c>
      <c r="J94" s="150"/>
    </row>
    <row r="95" spans="1:10" s="6" customFormat="1" ht="96">
      <c r="A95" s="149">
        <v>14</v>
      </c>
      <c r="B95" s="150" t="s">
        <v>159</v>
      </c>
      <c r="C95" s="150" t="s">
        <v>336</v>
      </c>
      <c r="D95" s="151" t="s">
        <v>337</v>
      </c>
      <c r="E95" s="152" t="s">
        <v>127</v>
      </c>
      <c r="F95" s="153">
        <v>4.3</v>
      </c>
      <c r="G95" s="151"/>
      <c r="H95" s="153"/>
      <c r="I95" s="150" t="s">
        <v>150</v>
      </c>
      <c r="J95" s="150"/>
    </row>
    <row r="96" spans="1:10" s="6" customFormat="1" ht="84">
      <c r="A96" s="149">
        <v>15</v>
      </c>
      <c r="B96" s="150" t="s">
        <v>338</v>
      </c>
      <c r="C96" s="150" t="s">
        <v>339</v>
      </c>
      <c r="D96" s="151" t="s">
        <v>340</v>
      </c>
      <c r="E96" s="152" t="s">
        <v>122</v>
      </c>
      <c r="F96" s="153">
        <v>426.66</v>
      </c>
      <c r="G96" s="151"/>
      <c r="H96" s="153"/>
      <c r="I96" s="150" t="s">
        <v>341</v>
      </c>
      <c r="J96" s="150"/>
    </row>
    <row r="97" spans="1:10" s="6" customFormat="1" ht="24">
      <c r="A97" s="149">
        <v>16</v>
      </c>
      <c r="B97" s="150" t="s">
        <v>342</v>
      </c>
      <c r="C97" s="150" t="s">
        <v>343</v>
      </c>
      <c r="D97" s="151" t="s">
        <v>344</v>
      </c>
      <c r="E97" s="152" t="s">
        <v>137</v>
      </c>
      <c r="F97" s="153">
        <v>2130.2600000000002</v>
      </c>
      <c r="G97" s="151"/>
      <c r="H97" s="153"/>
      <c r="I97" s="150" t="s">
        <v>345</v>
      </c>
      <c r="J97" s="150"/>
    </row>
    <row r="98" spans="1:10" s="6" customFormat="1" ht="72">
      <c r="A98" s="149">
        <v>17</v>
      </c>
      <c r="B98" s="150" t="s">
        <v>346</v>
      </c>
      <c r="C98" s="150" t="s">
        <v>347</v>
      </c>
      <c r="D98" s="151" t="s">
        <v>348</v>
      </c>
      <c r="E98" s="152" t="s">
        <v>137</v>
      </c>
      <c r="F98" s="153">
        <v>7008.7</v>
      </c>
      <c r="G98" s="151"/>
      <c r="H98" s="153"/>
      <c r="I98" s="150" t="s">
        <v>349</v>
      </c>
      <c r="J98" s="150"/>
    </row>
    <row r="99" spans="1:10" s="6" customFormat="1" ht="21" customHeight="1">
      <c r="A99" s="147"/>
      <c r="B99" s="147"/>
      <c r="C99" s="147" t="s">
        <v>191</v>
      </c>
      <c r="D99" s="154"/>
      <c r="E99" s="155"/>
      <c r="F99" s="155"/>
      <c r="G99" s="155"/>
      <c r="H99" s="155"/>
      <c r="I99" s="147"/>
      <c r="J99" s="147"/>
    </row>
    <row r="100" spans="1:10" s="6" customFormat="1" ht="48">
      <c r="A100" s="149">
        <v>18</v>
      </c>
      <c r="B100" s="150" t="s">
        <v>192</v>
      </c>
      <c r="C100" s="150" t="s">
        <v>350</v>
      </c>
      <c r="D100" s="151" t="s">
        <v>351</v>
      </c>
      <c r="E100" s="152" t="s">
        <v>122</v>
      </c>
      <c r="F100" s="153">
        <v>5160.82</v>
      </c>
      <c r="G100" s="151"/>
      <c r="H100" s="153"/>
      <c r="I100" s="150" t="s">
        <v>195</v>
      </c>
      <c r="J100" s="150"/>
    </row>
    <row r="101" spans="1:10" s="6" customFormat="1" ht="48">
      <c r="A101" s="149">
        <v>19</v>
      </c>
      <c r="B101" s="150" t="s">
        <v>200</v>
      </c>
      <c r="C101" s="150" t="s">
        <v>197</v>
      </c>
      <c r="D101" s="151" t="s">
        <v>198</v>
      </c>
      <c r="E101" s="152" t="s">
        <v>122</v>
      </c>
      <c r="F101" s="153">
        <v>5160.82</v>
      </c>
      <c r="G101" s="151"/>
      <c r="H101" s="153"/>
      <c r="I101" s="150" t="s">
        <v>199</v>
      </c>
      <c r="J101" s="150"/>
    </row>
    <row r="102" spans="1:10" s="6" customFormat="1" ht="60">
      <c r="A102" s="149">
        <v>20</v>
      </c>
      <c r="B102" s="150" t="s">
        <v>352</v>
      </c>
      <c r="C102" s="150" t="s">
        <v>201</v>
      </c>
      <c r="D102" s="151" t="s">
        <v>353</v>
      </c>
      <c r="E102" s="152" t="s">
        <v>122</v>
      </c>
      <c r="F102" s="153">
        <v>1432.57</v>
      </c>
      <c r="G102" s="151"/>
      <c r="H102" s="153"/>
      <c r="I102" s="159" t="s">
        <v>354</v>
      </c>
      <c r="J102" s="159"/>
    </row>
    <row r="103" spans="1:10" s="6" customFormat="1" ht="15" customHeight="1">
      <c r="A103" s="147"/>
      <c r="B103" s="150"/>
      <c r="C103" s="150" t="s">
        <v>204</v>
      </c>
      <c r="D103" s="151"/>
      <c r="E103" s="150"/>
      <c r="F103" s="153"/>
      <c r="G103" s="151"/>
      <c r="H103" s="153"/>
      <c r="I103" s="153"/>
      <c r="J103" s="153"/>
    </row>
    <row r="104" spans="1:10" s="6" customFormat="1" ht="36">
      <c r="A104" s="149">
        <v>21</v>
      </c>
      <c r="B104" s="150" t="s">
        <v>205</v>
      </c>
      <c r="C104" s="150" t="s">
        <v>206</v>
      </c>
      <c r="D104" s="151" t="s">
        <v>355</v>
      </c>
      <c r="E104" s="152" t="s">
        <v>122</v>
      </c>
      <c r="F104" s="153">
        <v>84.96</v>
      </c>
      <c r="G104" s="151"/>
      <c r="H104" s="153"/>
      <c r="I104" s="150" t="s">
        <v>208</v>
      </c>
      <c r="J104" s="150"/>
    </row>
    <row r="105" spans="1:10" s="6" customFormat="1" ht="72">
      <c r="A105" s="149">
        <v>22</v>
      </c>
      <c r="B105" s="150" t="s">
        <v>209</v>
      </c>
      <c r="C105" s="150" t="s">
        <v>210</v>
      </c>
      <c r="D105" s="151" t="s">
        <v>356</v>
      </c>
      <c r="E105" s="152" t="s">
        <v>122</v>
      </c>
      <c r="F105" s="153">
        <v>249.97</v>
      </c>
      <c r="G105" s="151"/>
      <c r="H105" s="153"/>
      <c r="I105" s="150" t="s">
        <v>212</v>
      </c>
      <c r="J105" s="150"/>
    </row>
    <row r="106" spans="1:10" s="6" customFormat="1" ht="72">
      <c r="A106" s="149">
        <v>23</v>
      </c>
      <c r="B106" s="150" t="s">
        <v>220</v>
      </c>
      <c r="C106" s="150" t="s">
        <v>214</v>
      </c>
      <c r="D106" s="151" t="s">
        <v>356</v>
      </c>
      <c r="E106" s="152" t="s">
        <v>122</v>
      </c>
      <c r="F106" s="153">
        <v>159.97</v>
      </c>
      <c r="G106" s="151"/>
      <c r="H106" s="153"/>
      <c r="I106" s="150" t="s">
        <v>215</v>
      </c>
      <c r="J106" s="150"/>
    </row>
    <row r="107" spans="1:10" s="6" customFormat="1" ht="36">
      <c r="A107" s="149">
        <v>24</v>
      </c>
      <c r="B107" s="150" t="s">
        <v>357</v>
      </c>
      <c r="C107" s="150" t="s">
        <v>217</v>
      </c>
      <c r="D107" s="151" t="s">
        <v>358</v>
      </c>
      <c r="E107" s="152" t="s">
        <v>122</v>
      </c>
      <c r="F107" s="153">
        <v>150</v>
      </c>
      <c r="G107" s="151"/>
      <c r="H107" s="153"/>
      <c r="I107" s="159" t="s">
        <v>219</v>
      </c>
      <c r="J107" s="159"/>
    </row>
    <row r="108" spans="1:10" s="6" customFormat="1" ht="72">
      <c r="A108" s="149">
        <v>25</v>
      </c>
      <c r="B108" s="150" t="s">
        <v>293</v>
      </c>
      <c r="C108" s="150" t="s">
        <v>221</v>
      </c>
      <c r="D108" s="151" t="s">
        <v>359</v>
      </c>
      <c r="E108" s="152" t="s">
        <v>122</v>
      </c>
      <c r="F108" s="153">
        <v>90</v>
      </c>
      <c r="G108" s="151"/>
      <c r="H108" s="153"/>
      <c r="I108" s="150" t="s">
        <v>212</v>
      </c>
      <c r="J108" s="150"/>
    </row>
    <row r="109" spans="1:10" s="6" customFormat="1" ht="36">
      <c r="A109" s="149">
        <v>26</v>
      </c>
      <c r="B109" s="150" t="s">
        <v>223</v>
      </c>
      <c r="C109" s="150" t="s">
        <v>224</v>
      </c>
      <c r="D109" s="151" t="s">
        <v>225</v>
      </c>
      <c r="E109" s="152" t="s">
        <v>226</v>
      </c>
      <c r="F109" s="153">
        <v>1523</v>
      </c>
      <c r="G109" s="151"/>
      <c r="H109" s="153"/>
      <c r="I109" s="159" t="s">
        <v>227</v>
      </c>
      <c r="J109" s="159"/>
    </row>
    <row r="110" spans="1:10" s="6" customFormat="1" ht="72">
      <c r="A110" s="149">
        <v>27</v>
      </c>
      <c r="B110" s="150" t="s">
        <v>228</v>
      </c>
      <c r="C110" s="150" t="s">
        <v>360</v>
      </c>
      <c r="D110" s="151" t="s">
        <v>356</v>
      </c>
      <c r="E110" s="152" t="s">
        <v>122</v>
      </c>
      <c r="F110" s="153">
        <v>452.6</v>
      </c>
      <c r="G110" s="151"/>
      <c r="H110" s="153"/>
      <c r="I110" s="150" t="s">
        <v>231</v>
      </c>
      <c r="J110" s="150"/>
    </row>
    <row r="111" spans="1:10" s="6" customFormat="1" ht="48">
      <c r="A111" s="149">
        <v>28</v>
      </c>
      <c r="B111" s="150" t="s">
        <v>232</v>
      </c>
      <c r="C111" s="150" t="s">
        <v>233</v>
      </c>
      <c r="D111" s="151" t="s">
        <v>358</v>
      </c>
      <c r="E111" s="152" t="s">
        <v>122</v>
      </c>
      <c r="F111" s="153">
        <v>13.11</v>
      </c>
      <c r="G111" s="151"/>
      <c r="H111" s="153"/>
      <c r="I111" s="150" t="s">
        <v>234</v>
      </c>
      <c r="J111" s="150"/>
    </row>
    <row r="112" spans="1:10" s="6" customFormat="1" ht="48">
      <c r="A112" s="149">
        <v>29</v>
      </c>
      <c r="B112" s="150" t="s">
        <v>235</v>
      </c>
      <c r="C112" s="150" t="s">
        <v>236</v>
      </c>
      <c r="D112" s="151" t="s">
        <v>358</v>
      </c>
      <c r="E112" s="152" t="s">
        <v>122</v>
      </c>
      <c r="F112" s="153">
        <v>3.58</v>
      </c>
      <c r="G112" s="151"/>
      <c r="H112" s="153"/>
      <c r="I112" s="150" t="s">
        <v>234</v>
      </c>
      <c r="J112" s="150"/>
    </row>
    <row r="113" spans="1:10" s="6" customFormat="1" ht="96">
      <c r="A113" s="149">
        <v>30</v>
      </c>
      <c r="B113" s="150" t="s">
        <v>164</v>
      </c>
      <c r="C113" s="156" t="s">
        <v>239</v>
      </c>
      <c r="D113" s="151" t="s">
        <v>361</v>
      </c>
      <c r="E113" s="152" t="s">
        <v>127</v>
      </c>
      <c r="F113" s="153">
        <v>185.52</v>
      </c>
      <c r="G113" s="151"/>
      <c r="H113" s="153"/>
      <c r="I113" s="150" t="s">
        <v>241</v>
      </c>
      <c r="J113" s="150"/>
    </row>
    <row r="114" spans="1:10" s="6" customFormat="1" ht="60">
      <c r="A114" s="149">
        <v>31</v>
      </c>
      <c r="B114" s="150" t="s">
        <v>166</v>
      </c>
      <c r="C114" s="150" t="s">
        <v>362</v>
      </c>
      <c r="D114" s="151" t="s">
        <v>363</v>
      </c>
      <c r="E114" s="152" t="s">
        <v>127</v>
      </c>
      <c r="F114" s="153">
        <v>3</v>
      </c>
      <c r="G114" s="151"/>
      <c r="H114" s="153"/>
      <c r="I114" s="150" t="s">
        <v>169</v>
      </c>
      <c r="J114" s="150"/>
    </row>
    <row r="115" spans="1:10" s="6" customFormat="1" ht="36">
      <c r="A115" s="149">
        <v>32</v>
      </c>
      <c r="B115" s="150" t="s">
        <v>251</v>
      </c>
      <c r="C115" s="150" t="s">
        <v>244</v>
      </c>
      <c r="D115" s="151" t="s">
        <v>364</v>
      </c>
      <c r="E115" s="152" t="s">
        <v>122</v>
      </c>
      <c r="F115" s="153">
        <v>57.48</v>
      </c>
      <c r="G115" s="151"/>
      <c r="H115" s="153"/>
      <c r="I115" s="150" t="s">
        <v>246</v>
      </c>
      <c r="J115" s="150"/>
    </row>
    <row r="116" spans="1:10" s="6" customFormat="1" ht="36">
      <c r="A116" s="149">
        <v>33</v>
      </c>
      <c r="B116" s="150" t="s">
        <v>365</v>
      </c>
      <c r="C116" s="150" t="s">
        <v>248</v>
      </c>
      <c r="D116" s="151" t="s">
        <v>249</v>
      </c>
      <c r="E116" s="152" t="s">
        <v>132</v>
      </c>
      <c r="F116" s="153">
        <v>1170.96</v>
      </c>
      <c r="G116" s="151"/>
      <c r="H116" s="153"/>
      <c r="I116" s="159" t="s">
        <v>250</v>
      </c>
      <c r="J116" s="159"/>
    </row>
    <row r="117" spans="1:10" s="6" customFormat="1" ht="48">
      <c r="A117" s="149">
        <v>34</v>
      </c>
      <c r="B117" s="150" t="s">
        <v>247</v>
      </c>
      <c r="C117" s="150" t="s">
        <v>366</v>
      </c>
      <c r="D117" s="151" t="s">
        <v>367</v>
      </c>
      <c r="E117" s="152" t="s">
        <v>132</v>
      </c>
      <c r="F117" s="153">
        <v>1170.96</v>
      </c>
      <c r="G117" s="151"/>
      <c r="H117" s="153"/>
      <c r="I117" s="159" t="s">
        <v>254</v>
      </c>
      <c r="J117" s="159"/>
    </row>
    <row r="118" spans="1:10" s="6" customFormat="1" ht="36">
      <c r="A118" s="149">
        <v>35</v>
      </c>
      <c r="B118" s="150" t="s">
        <v>255</v>
      </c>
      <c r="C118" s="150" t="s">
        <v>368</v>
      </c>
      <c r="D118" s="151" t="s">
        <v>369</v>
      </c>
      <c r="E118" s="152" t="s">
        <v>132</v>
      </c>
      <c r="F118" s="153">
        <v>416.62</v>
      </c>
      <c r="G118" s="151"/>
      <c r="H118" s="153"/>
      <c r="I118" s="150" t="s">
        <v>258</v>
      </c>
      <c r="J118" s="150"/>
    </row>
    <row r="119" spans="1:10" s="6" customFormat="1" ht="36">
      <c r="A119" s="149">
        <v>36</v>
      </c>
      <c r="B119" s="150" t="s">
        <v>259</v>
      </c>
      <c r="C119" s="150" t="s">
        <v>370</v>
      </c>
      <c r="D119" s="151" t="s">
        <v>371</v>
      </c>
      <c r="E119" s="152" t="s">
        <v>132</v>
      </c>
      <c r="F119" s="153">
        <v>519.82000000000005</v>
      </c>
      <c r="G119" s="151"/>
      <c r="H119" s="153"/>
      <c r="I119" s="150" t="s">
        <v>261</v>
      </c>
      <c r="J119" s="150"/>
    </row>
    <row r="120" spans="1:10" s="6" customFormat="1" ht="24">
      <c r="A120" s="149">
        <v>37</v>
      </c>
      <c r="B120" s="150" t="s">
        <v>262</v>
      </c>
      <c r="C120" s="150" t="s">
        <v>263</v>
      </c>
      <c r="D120" s="151" t="s">
        <v>264</v>
      </c>
      <c r="E120" s="152" t="s">
        <v>137</v>
      </c>
      <c r="F120" s="153">
        <v>291</v>
      </c>
      <c r="G120" s="151"/>
      <c r="H120" s="153"/>
      <c r="I120" s="150" t="s">
        <v>265</v>
      </c>
      <c r="J120" s="150"/>
    </row>
    <row r="121" spans="1:10" s="6" customFormat="1" ht="36">
      <c r="A121" s="149">
        <v>38</v>
      </c>
      <c r="B121" s="150" t="s">
        <v>266</v>
      </c>
      <c r="C121" s="150" t="s">
        <v>372</v>
      </c>
      <c r="D121" s="151" t="s">
        <v>373</v>
      </c>
      <c r="E121" s="152" t="s">
        <v>137</v>
      </c>
      <c r="F121" s="153">
        <v>29.9</v>
      </c>
      <c r="G121" s="151"/>
      <c r="H121" s="153"/>
      <c r="I121" s="150" t="s">
        <v>374</v>
      </c>
      <c r="J121" s="150"/>
    </row>
    <row r="122" spans="1:10" s="6" customFormat="1" ht="36">
      <c r="A122" s="149">
        <v>39</v>
      </c>
      <c r="B122" s="150" t="s">
        <v>375</v>
      </c>
      <c r="C122" s="150" t="s">
        <v>271</v>
      </c>
      <c r="D122" s="151" t="s">
        <v>376</v>
      </c>
      <c r="E122" s="152" t="s">
        <v>137</v>
      </c>
      <c r="F122" s="153">
        <v>29.9</v>
      </c>
      <c r="G122" s="151"/>
      <c r="H122" s="153"/>
      <c r="I122" s="150" t="s">
        <v>273</v>
      </c>
      <c r="J122" s="150"/>
    </row>
    <row r="123" spans="1:10" s="6" customFormat="1" ht="24">
      <c r="A123" s="149">
        <v>40</v>
      </c>
      <c r="B123" s="150" t="s">
        <v>270</v>
      </c>
      <c r="C123" s="150" t="s">
        <v>263</v>
      </c>
      <c r="D123" s="151" t="s">
        <v>377</v>
      </c>
      <c r="E123" s="152" t="s">
        <v>137</v>
      </c>
      <c r="F123" s="153">
        <v>338.38</v>
      </c>
      <c r="G123" s="151"/>
      <c r="H123" s="153"/>
      <c r="I123" s="150" t="s">
        <v>265</v>
      </c>
      <c r="J123" s="150"/>
    </row>
    <row r="124" spans="1:10" s="6" customFormat="1" ht="18.95" customHeight="1">
      <c r="A124" s="147"/>
      <c r="B124" s="150"/>
      <c r="C124" s="150" t="s">
        <v>276</v>
      </c>
      <c r="D124" s="151"/>
      <c r="E124" s="150"/>
      <c r="F124" s="153"/>
      <c r="G124" s="151"/>
      <c r="H124" s="153"/>
      <c r="I124" s="153"/>
      <c r="J124" s="153"/>
    </row>
    <row r="125" spans="1:10" s="6" customFormat="1" ht="96">
      <c r="A125" s="157">
        <v>41</v>
      </c>
      <c r="B125" s="150" t="s">
        <v>378</v>
      </c>
      <c r="C125" s="150" t="s">
        <v>308</v>
      </c>
      <c r="D125" s="151" t="s">
        <v>379</v>
      </c>
      <c r="E125" s="152" t="s">
        <v>127</v>
      </c>
      <c r="F125" s="153">
        <v>4.84</v>
      </c>
      <c r="G125" s="151"/>
      <c r="H125" s="153"/>
      <c r="I125" s="150" t="s">
        <v>150</v>
      </c>
      <c r="J125" s="150"/>
    </row>
    <row r="126" spans="1:10" s="6" customFormat="1" ht="216">
      <c r="A126" s="157">
        <v>42</v>
      </c>
      <c r="B126" s="150" t="s">
        <v>380</v>
      </c>
      <c r="C126" s="150" t="s">
        <v>310</v>
      </c>
      <c r="D126" s="151" t="s">
        <v>311</v>
      </c>
      <c r="E126" s="152" t="s">
        <v>122</v>
      </c>
      <c r="F126" s="153">
        <v>245.28</v>
      </c>
      <c r="G126" s="151"/>
      <c r="H126" s="153"/>
      <c r="I126" s="150" t="s">
        <v>312</v>
      </c>
      <c r="J126" s="150"/>
    </row>
    <row r="127" spans="1:10" s="6" customFormat="1" ht="108">
      <c r="A127" s="157">
        <v>43</v>
      </c>
      <c r="B127" s="150" t="s">
        <v>381</v>
      </c>
      <c r="C127" s="150" t="s">
        <v>313</v>
      </c>
      <c r="D127" s="151" t="s">
        <v>314</v>
      </c>
      <c r="E127" s="152" t="s">
        <v>127</v>
      </c>
      <c r="F127" s="153">
        <v>40.96</v>
      </c>
      <c r="G127" s="151"/>
      <c r="H127" s="153"/>
      <c r="I127" s="150" t="s">
        <v>315</v>
      </c>
      <c r="J127" s="150"/>
    </row>
    <row r="128" spans="1:10" s="6" customFormat="1" ht="48">
      <c r="A128" s="157">
        <v>44</v>
      </c>
      <c r="B128" s="150" t="s">
        <v>151</v>
      </c>
      <c r="C128" s="150" t="s">
        <v>321</v>
      </c>
      <c r="D128" s="151" t="s">
        <v>322</v>
      </c>
      <c r="E128" s="152" t="s">
        <v>122</v>
      </c>
      <c r="F128" s="153">
        <v>51.6</v>
      </c>
      <c r="G128" s="151"/>
      <c r="H128" s="153"/>
      <c r="I128" s="150" t="s">
        <v>146</v>
      </c>
      <c r="J128" s="150"/>
    </row>
    <row r="129" spans="1:10" s="6" customFormat="1" ht="96">
      <c r="A129" s="157">
        <v>45</v>
      </c>
      <c r="B129" s="150" t="s">
        <v>173</v>
      </c>
      <c r="C129" s="150" t="s">
        <v>148</v>
      </c>
      <c r="D129" s="151" t="s">
        <v>323</v>
      </c>
      <c r="E129" s="152" t="s">
        <v>127</v>
      </c>
      <c r="F129" s="153">
        <v>12.9</v>
      </c>
      <c r="G129" s="151"/>
      <c r="H129" s="153"/>
      <c r="I129" s="150" t="s">
        <v>150</v>
      </c>
      <c r="J129" s="150"/>
    </row>
    <row r="130" spans="1:10" s="6" customFormat="1" ht="48">
      <c r="A130" s="157">
        <v>46</v>
      </c>
      <c r="B130" s="150" t="s">
        <v>284</v>
      </c>
      <c r="C130" s="150" t="s">
        <v>324</v>
      </c>
      <c r="D130" s="151" t="s">
        <v>325</v>
      </c>
      <c r="E130" s="152" t="s">
        <v>122</v>
      </c>
      <c r="F130" s="153">
        <v>6.4</v>
      </c>
      <c r="G130" s="151"/>
      <c r="H130" s="153"/>
      <c r="I130" s="150" t="s">
        <v>382</v>
      </c>
      <c r="J130" s="150"/>
    </row>
    <row r="131" spans="1:10" s="6" customFormat="1" ht="60">
      <c r="A131" s="157">
        <v>47</v>
      </c>
      <c r="B131" s="150" t="s">
        <v>287</v>
      </c>
      <c r="C131" s="150" t="s">
        <v>329</v>
      </c>
      <c r="D131" s="151" t="s">
        <v>330</v>
      </c>
      <c r="E131" s="152" t="s">
        <v>127</v>
      </c>
      <c r="F131" s="153">
        <v>6.74</v>
      </c>
      <c r="G131" s="151"/>
      <c r="H131" s="153"/>
      <c r="I131" s="150" t="s">
        <v>331</v>
      </c>
      <c r="J131" s="150"/>
    </row>
    <row r="132" spans="1:10" s="6" customFormat="1" ht="96">
      <c r="A132" s="157">
        <v>48</v>
      </c>
      <c r="B132" s="150" t="s">
        <v>186</v>
      </c>
      <c r="C132" s="150" t="s">
        <v>383</v>
      </c>
      <c r="D132" s="151" t="s">
        <v>384</v>
      </c>
      <c r="E132" s="152" t="s">
        <v>127</v>
      </c>
      <c r="F132" s="153">
        <v>1.6</v>
      </c>
      <c r="G132" s="151"/>
      <c r="H132" s="153"/>
      <c r="I132" s="150" t="s">
        <v>241</v>
      </c>
      <c r="J132" s="150"/>
    </row>
    <row r="133" spans="1:10" s="6" customFormat="1" ht="48">
      <c r="A133" s="157">
        <v>49</v>
      </c>
      <c r="B133" s="150" t="s">
        <v>288</v>
      </c>
      <c r="C133" s="150" t="s">
        <v>334</v>
      </c>
      <c r="D133" s="151" t="s">
        <v>335</v>
      </c>
      <c r="E133" s="152" t="s">
        <v>122</v>
      </c>
      <c r="F133" s="153">
        <v>9.02</v>
      </c>
      <c r="G133" s="151"/>
      <c r="H133" s="153"/>
      <c r="I133" s="150" t="s">
        <v>382</v>
      </c>
      <c r="J133" s="150"/>
    </row>
    <row r="134" spans="1:10" s="6" customFormat="1" ht="96">
      <c r="A134" s="157">
        <v>50</v>
      </c>
      <c r="B134" s="150" t="s">
        <v>238</v>
      </c>
      <c r="C134" s="150" t="s">
        <v>336</v>
      </c>
      <c r="D134" s="151" t="s">
        <v>337</v>
      </c>
      <c r="E134" s="152" t="s">
        <v>127</v>
      </c>
      <c r="F134" s="153">
        <v>1.085</v>
      </c>
      <c r="G134" s="151"/>
      <c r="H134" s="153"/>
      <c r="I134" s="150" t="s">
        <v>150</v>
      </c>
      <c r="J134" s="150"/>
    </row>
    <row r="135" spans="1:10" s="6" customFormat="1" ht="84">
      <c r="A135" s="157">
        <v>51</v>
      </c>
      <c r="B135" s="150" t="s">
        <v>385</v>
      </c>
      <c r="C135" s="150" t="s">
        <v>339</v>
      </c>
      <c r="D135" s="151" t="s">
        <v>340</v>
      </c>
      <c r="E135" s="152" t="s">
        <v>122</v>
      </c>
      <c r="F135" s="153">
        <v>97.98</v>
      </c>
      <c r="G135" s="151"/>
      <c r="H135" s="153"/>
      <c r="I135" s="150" t="s">
        <v>341</v>
      </c>
      <c r="J135" s="150"/>
    </row>
    <row r="136" spans="1:10" s="6" customFormat="1" ht="96">
      <c r="A136" s="157">
        <v>52</v>
      </c>
      <c r="B136" s="150" t="s">
        <v>386</v>
      </c>
      <c r="C136" s="150" t="s">
        <v>387</v>
      </c>
      <c r="D136" s="151" t="s">
        <v>388</v>
      </c>
      <c r="E136" s="152" t="s">
        <v>137</v>
      </c>
      <c r="F136" s="153">
        <v>373.75</v>
      </c>
      <c r="G136" s="151"/>
      <c r="H136" s="153"/>
      <c r="I136" s="159" t="s">
        <v>389</v>
      </c>
      <c r="J136" s="159"/>
    </row>
    <row r="137" spans="1:10" s="6" customFormat="1" ht="23.1" customHeight="1">
      <c r="A137" s="147"/>
      <c r="B137" s="150"/>
      <c r="C137" s="150" t="s">
        <v>291</v>
      </c>
      <c r="D137" s="151"/>
      <c r="E137" s="150"/>
      <c r="F137" s="153"/>
      <c r="G137" s="151"/>
      <c r="H137" s="153"/>
      <c r="I137" s="147"/>
      <c r="J137" s="147"/>
    </row>
    <row r="138" spans="1:10" s="6" customFormat="1" ht="60">
      <c r="A138" s="149">
        <v>53</v>
      </c>
      <c r="B138" s="150" t="s">
        <v>390</v>
      </c>
      <c r="C138" s="160" t="s">
        <v>391</v>
      </c>
      <c r="D138" s="161" t="s">
        <v>392</v>
      </c>
      <c r="E138" s="162" t="s">
        <v>122</v>
      </c>
      <c r="F138" s="163">
        <v>18.2</v>
      </c>
      <c r="G138" s="161"/>
      <c r="H138" s="163"/>
      <c r="I138" s="150" t="s">
        <v>393</v>
      </c>
      <c r="J138" s="150"/>
    </row>
    <row r="139" spans="1:10" s="6" customFormat="1" ht="72">
      <c r="A139" s="149">
        <v>54</v>
      </c>
      <c r="B139" s="150" t="s">
        <v>394</v>
      </c>
      <c r="C139" s="164" t="s">
        <v>294</v>
      </c>
      <c r="D139" s="165" t="s">
        <v>395</v>
      </c>
      <c r="E139" s="166" t="s">
        <v>122</v>
      </c>
      <c r="F139" s="167">
        <v>34.86</v>
      </c>
      <c r="G139" s="165"/>
      <c r="H139" s="167"/>
      <c r="I139" s="150" t="s">
        <v>296</v>
      </c>
      <c r="J139" s="150"/>
    </row>
    <row r="140" spans="1:10" s="6" customFormat="1" ht="36">
      <c r="A140" s="149">
        <v>55</v>
      </c>
      <c r="B140" s="150" t="s">
        <v>297</v>
      </c>
      <c r="C140" s="164" t="s">
        <v>298</v>
      </c>
      <c r="D140" s="165" t="s">
        <v>396</v>
      </c>
      <c r="E140" s="166" t="s">
        <v>300</v>
      </c>
      <c r="F140" s="167">
        <v>1190</v>
      </c>
      <c r="G140" s="165"/>
      <c r="H140" s="167"/>
      <c r="I140" s="150" t="s">
        <v>301</v>
      </c>
      <c r="J140" s="150"/>
    </row>
    <row r="141" spans="1:10" s="120" customFormat="1" ht="13.5">
      <c r="A141" s="135" t="s">
        <v>302</v>
      </c>
      <c r="B141" s="131"/>
      <c r="C141" s="130" t="s">
        <v>303</v>
      </c>
      <c r="D141" s="143"/>
      <c r="E141" s="144"/>
      <c r="F141" s="145"/>
      <c r="G141" s="133"/>
      <c r="H141" s="134"/>
      <c r="I141" s="158"/>
      <c r="J141" s="133"/>
    </row>
    <row r="142" spans="1:10" s="120" customFormat="1" ht="60">
      <c r="A142" s="146">
        <v>56</v>
      </c>
      <c r="B142" s="253" t="s">
        <v>304</v>
      </c>
      <c r="C142" s="143" t="s">
        <v>305</v>
      </c>
      <c r="D142" s="143" t="s">
        <v>306</v>
      </c>
      <c r="E142" s="144" t="s">
        <v>137</v>
      </c>
      <c r="F142" s="145">
        <v>49.5</v>
      </c>
      <c r="G142" s="133"/>
      <c r="H142" s="134"/>
      <c r="I142" s="158" t="s">
        <v>307</v>
      </c>
      <c r="J142" s="133"/>
    </row>
  </sheetData>
  <sheetProtection formatCells="0" insertHyperlinks="0" autoFilter="0"/>
  <autoFilter ref="A5:J142"/>
  <mergeCells count="12">
    <mergeCell ref="A1:J1"/>
    <mergeCell ref="A2:J2"/>
    <mergeCell ref="I3:J3"/>
    <mergeCell ref="G4:H4"/>
    <mergeCell ref="A4:A5"/>
    <mergeCell ref="B4:B5"/>
    <mergeCell ref="C4:C5"/>
    <mergeCell ref="D4:D5"/>
    <mergeCell ref="E4:E5"/>
    <mergeCell ref="F4:F5"/>
    <mergeCell ref="I4:I5"/>
    <mergeCell ref="J4:J5"/>
  </mergeCells>
  <phoneticPr fontId="35"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
  <sheetViews>
    <sheetView zoomScale="145" zoomScaleNormal="145" workbookViewId="0">
      <selection sqref="A1:XFD1"/>
    </sheetView>
  </sheetViews>
  <sheetFormatPr defaultColWidth="9" defaultRowHeight="13.5"/>
  <cols>
    <col min="1" max="1" width="7.875" style="7" customWidth="1"/>
    <col min="2" max="2" width="15.125" style="7" customWidth="1"/>
    <col min="3" max="3" width="18" style="7" customWidth="1"/>
    <col min="4" max="4" width="9" style="8" customWidth="1"/>
    <col min="5" max="5" width="14.125" style="9" customWidth="1"/>
    <col min="6" max="6" width="14.625" style="7" customWidth="1"/>
    <col min="7" max="12" width="8.625" style="7" customWidth="1"/>
    <col min="13" max="16384" width="9" style="7"/>
  </cols>
  <sheetData>
    <row r="1" spans="1:12" s="5" customFormat="1" ht="12">
      <c r="A1" s="261" t="s">
        <v>397</v>
      </c>
      <c r="B1" s="261"/>
      <c r="C1" s="261"/>
      <c r="D1" s="261"/>
      <c r="E1" s="261"/>
      <c r="F1" s="261"/>
      <c r="G1" s="11"/>
      <c r="H1" s="11"/>
      <c r="I1" s="11"/>
      <c r="J1" s="11"/>
    </row>
    <row r="2" spans="1:12" ht="32.1" customHeight="1">
      <c r="A2" s="295" t="s">
        <v>398</v>
      </c>
      <c r="B2" s="296"/>
      <c r="C2" s="296"/>
      <c r="D2" s="296"/>
      <c r="E2" s="297"/>
      <c r="F2" s="296"/>
      <c r="G2" s="115"/>
      <c r="H2" s="115"/>
      <c r="I2" s="115"/>
      <c r="J2" s="115"/>
      <c r="K2" s="115"/>
      <c r="L2" s="115"/>
    </row>
    <row r="3" spans="1:12" ht="32.1" customHeight="1">
      <c r="A3" s="298" t="s">
        <v>108</v>
      </c>
      <c r="B3" s="299"/>
      <c r="C3" s="299"/>
      <c r="D3" s="299"/>
      <c r="E3" s="300"/>
      <c r="F3" s="301"/>
      <c r="G3" s="12"/>
      <c r="H3" s="12"/>
      <c r="I3" s="12"/>
      <c r="J3" s="12"/>
      <c r="K3" s="12"/>
      <c r="L3" s="12"/>
    </row>
    <row r="4" spans="1:12" ht="32.1" customHeight="1">
      <c r="A4" s="13" t="s">
        <v>2</v>
      </c>
      <c r="B4" s="116" t="s">
        <v>90</v>
      </c>
      <c r="C4" s="116" t="s">
        <v>399</v>
      </c>
      <c r="D4" s="116" t="s">
        <v>400</v>
      </c>
      <c r="E4" s="15" t="s">
        <v>25</v>
      </c>
      <c r="F4" s="16" t="s">
        <v>26</v>
      </c>
      <c r="G4" s="117"/>
      <c r="H4" s="117"/>
      <c r="I4" s="117"/>
      <c r="J4" s="117"/>
      <c r="K4" s="117"/>
      <c r="L4" s="117"/>
    </row>
    <row r="5" spans="1:12" ht="32.1" customHeight="1">
      <c r="A5" s="18"/>
      <c r="B5" s="19" t="s">
        <v>10</v>
      </c>
      <c r="C5" s="116"/>
      <c r="D5" s="116"/>
      <c r="E5" s="20"/>
      <c r="F5" s="16"/>
      <c r="G5" s="117"/>
      <c r="H5" s="117"/>
      <c r="I5" s="117"/>
      <c r="J5" s="117"/>
      <c r="K5" s="117"/>
      <c r="L5" s="117"/>
    </row>
    <row r="6" spans="1:12" ht="32.1" customHeight="1">
      <c r="A6" s="19" t="s">
        <v>11</v>
      </c>
      <c r="B6" s="21" t="s">
        <v>12</v>
      </c>
      <c r="C6" s="116"/>
      <c r="D6" s="116"/>
      <c r="E6" s="20"/>
      <c r="F6" s="16"/>
      <c r="G6" s="117"/>
      <c r="H6" s="117"/>
      <c r="I6" s="117"/>
      <c r="J6" s="117"/>
      <c r="K6" s="117"/>
      <c r="L6" s="117"/>
    </row>
    <row r="7" spans="1:12" ht="32.1" customHeight="1">
      <c r="A7" s="22" t="s">
        <v>28</v>
      </c>
      <c r="B7" s="26" t="s">
        <v>38</v>
      </c>
      <c r="C7" s="26" t="s">
        <v>34</v>
      </c>
      <c r="D7" s="24">
        <v>6.58</v>
      </c>
      <c r="E7" s="25"/>
      <c r="F7" s="26"/>
      <c r="G7" s="115"/>
      <c r="H7" s="115"/>
      <c r="I7" s="115"/>
      <c r="J7" s="115"/>
      <c r="K7" s="115"/>
      <c r="L7" s="115"/>
    </row>
    <row r="8" spans="1:12" ht="53.1" customHeight="1">
      <c r="A8" s="22" t="s">
        <v>401</v>
      </c>
      <c r="B8" s="26" t="s">
        <v>42</v>
      </c>
      <c r="C8" s="26" t="s">
        <v>402</v>
      </c>
      <c r="D8" s="24"/>
      <c r="E8" s="25"/>
      <c r="F8" s="118"/>
      <c r="G8" s="115"/>
      <c r="H8" s="115"/>
      <c r="I8" s="115"/>
      <c r="J8" s="115"/>
      <c r="K8" s="115"/>
      <c r="L8" s="115"/>
    </row>
    <row r="9" spans="1:12" ht="53.1" customHeight="1">
      <c r="A9" s="22" t="s">
        <v>403</v>
      </c>
      <c r="B9" s="26" t="s">
        <v>404</v>
      </c>
      <c r="C9" s="26" t="s">
        <v>405</v>
      </c>
      <c r="D9" s="24">
        <v>6</v>
      </c>
      <c r="E9" s="25"/>
      <c r="F9" s="118"/>
      <c r="G9" s="115"/>
      <c r="H9" s="115"/>
      <c r="I9" s="115"/>
      <c r="J9" s="115"/>
      <c r="K9" s="115"/>
      <c r="L9" s="115"/>
    </row>
    <row r="10" spans="1:12" ht="32.1" customHeight="1">
      <c r="A10" s="19" t="s">
        <v>21</v>
      </c>
      <c r="B10" s="21" t="s">
        <v>22</v>
      </c>
      <c r="C10" s="116"/>
      <c r="D10" s="116"/>
      <c r="E10" s="20"/>
      <c r="F10" s="16"/>
      <c r="G10" s="117"/>
      <c r="H10" s="117"/>
      <c r="I10" s="117"/>
      <c r="J10" s="117"/>
      <c r="K10" s="117"/>
      <c r="L10" s="117"/>
    </row>
    <row r="11" spans="1:12" ht="32.1" customHeight="1">
      <c r="A11" s="22" t="s">
        <v>28</v>
      </c>
      <c r="B11" s="26" t="s">
        <v>38</v>
      </c>
      <c r="C11" s="26" t="s">
        <v>34</v>
      </c>
      <c r="D11" s="24">
        <v>6.58</v>
      </c>
      <c r="E11" s="25"/>
      <c r="F11" s="26"/>
      <c r="G11" s="115"/>
      <c r="H11" s="115"/>
      <c r="I11" s="115"/>
      <c r="J11" s="115"/>
      <c r="K11" s="115"/>
      <c r="L11" s="115"/>
    </row>
    <row r="12" spans="1:12" ht="53.1" customHeight="1">
      <c r="A12" s="22" t="s">
        <v>401</v>
      </c>
      <c r="B12" s="26" t="s">
        <v>42</v>
      </c>
      <c r="C12" s="26" t="s">
        <v>402</v>
      </c>
      <c r="D12" s="24"/>
      <c r="E12" s="25"/>
      <c r="F12" s="118"/>
      <c r="G12" s="115"/>
      <c r="H12" s="115"/>
      <c r="I12" s="115"/>
      <c r="J12" s="115"/>
      <c r="K12" s="115"/>
      <c r="L12" s="115"/>
    </row>
    <row r="13" spans="1:12" ht="53.1" customHeight="1">
      <c r="A13" s="22" t="s">
        <v>403</v>
      </c>
      <c r="B13" s="26" t="s">
        <v>404</v>
      </c>
      <c r="C13" s="26" t="s">
        <v>405</v>
      </c>
      <c r="D13" s="24">
        <v>6</v>
      </c>
      <c r="E13" s="25"/>
      <c r="F13" s="118"/>
      <c r="G13" s="115"/>
      <c r="H13" s="115"/>
      <c r="I13" s="115"/>
      <c r="J13" s="115"/>
      <c r="K13" s="115"/>
      <c r="L13" s="115"/>
    </row>
  </sheetData>
  <sheetProtection formatCells="0" insertHyperlinks="0" autoFilter="0"/>
  <mergeCells count="4">
    <mergeCell ref="A1:F1"/>
    <mergeCell ref="A2:F2"/>
    <mergeCell ref="A3:D3"/>
    <mergeCell ref="E3:F3"/>
  </mergeCells>
  <phoneticPr fontId="3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pageSetUpPr fitToPage="1"/>
  </sheetPr>
  <dimension ref="A1:M31"/>
  <sheetViews>
    <sheetView workbookViewId="0">
      <pane xSplit="5" ySplit="5" topLeftCell="F5" activePane="bottomRight" state="frozen"/>
      <selection pane="topRight"/>
      <selection pane="bottomLeft"/>
      <selection pane="bottomRight" sqref="A1:XFD1"/>
    </sheetView>
  </sheetViews>
  <sheetFormatPr defaultColWidth="9" defaultRowHeight="13.5"/>
  <cols>
    <col min="1" max="1" width="5.5" style="28" customWidth="1"/>
    <col min="2" max="2" width="12.75" style="28" customWidth="1"/>
    <col min="3" max="3" width="18" style="28" customWidth="1"/>
    <col min="4" max="4" width="17.375" style="28" customWidth="1"/>
    <col min="5" max="5" width="6.375" style="28" customWidth="1"/>
    <col min="6" max="6" width="11.5" style="31" customWidth="1"/>
    <col min="7" max="7" width="8.625" style="28" customWidth="1"/>
    <col min="8" max="8" width="8.625" style="34" customWidth="1"/>
    <col min="9" max="9" width="32.625" style="28" customWidth="1"/>
    <col min="10" max="10" width="13.875" style="31" customWidth="1"/>
    <col min="11" max="11" width="11" style="28" customWidth="1"/>
    <col min="12" max="13" width="9" style="28" customWidth="1"/>
    <col min="14" max="16384" width="9" style="28"/>
  </cols>
  <sheetData>
    <row r="1" spans="1:10" s="5" customFormat="1" ht="12">
      <c r="A1" s="261" t="s">
        <v>406</v>
      </c>
      <c r="B1" s="261"/>
      <c r="C1" s="261"/>
      <c r="D1" s="261"/>
      <c r="E1" s="261"/>
      <c r="F1" s="261"/>
      <c r="G1" s="261"/>
      <c r="H1" s="261"/>
      <c r="I1" s="261"/>
      <c r="J1" s="261"/>
    </row>
    <row r="2" spans="1:10" ht="33" customHeight="1">
      <c r="A2" s="302" t="s">
        <v>407</v>
      </c>
      <c r="B2" s="302"/>
      <c r="C2" s="302"/>
      <c r="D2" s="302"/>
      <c r="E2" s="302"/>
      <c r="F2" s="302"/>
      <c r="G2" s="302"/>
      <c r="H2" s="303"/>
      <c r="I2" s="302"/>
      <c r="J2" s="302"/>
    </row>
    <row r="3" spans="1:10" s="29" customFormat="1" ht="24" customHeight="1">
      <c r="A3" s="92" t="s">
        <v>108</v>
      </c>
      <c r="B3" s="93"/>
      <c r="C3" s="93"/>
      <c r="D3" s="94"/>
      <c r="E3" s="94"/>
      <c r="F3" s="95"/>
      <c r="G3" s="96"/>
      <c r="H3" s="97"/>
      <c r="I3" s="301"/>
      <c r="J3" s="301"/>
    </row>
    <row r="4" spans="1:10" s="29" customFormat="1" ht="12">
      <c r="A4" s="306" t="s">
        <v>2</v>
      </c>
      <c r="B4" s="306" t="s">
        <v>109</v>
      </c>
      <c r="C4" s="306" t="s">
        <v>90</v>
      </c>
      <c r="D4" s="306" t="s">
        <v>110</v>
      </c>
      <c r="E4" s="306" t="s">
        <v>111</v>
      </c>
      <c r="F4" s="307" t="s">
        <v>112</v>
      </c>
      <c r="G4" s="304" t="s">
        <v>25</v>
      </c>
      <c r="H4" s="305"/>
      <c r="I4" s="306" t="s">
        <v>408</v>
      </c>
      <c r="J4" s="306" t="s">
        <v>26</v>
      </c>
    </row>
    <row r="5" spans="1:10" s="29" customFormat="1" ht="12">
      <c r="A5" s="306"/>
      <c r="B5" s="306"/>
      <c r="C5" s="306"/>
      <c r="D5" s="306"/>
      <c r="E5" s="306"/>
      <c r="F5" s="307"/>
      <c r="G5" s="35" t="s">
        <v>115</v>
      </c>
      <c r="H5" s="37" t="s">
        <v>116</v>
      </c>
      <c r="I5" s="306"/>
      <c r="J5" s="306"/>
    </row>
    <row r="6" spans="1:10" s="29" customFormat="1" ht="33" customHeight="1">
      <c r="A6" s="35"/>
      <c r="B6" s="35"/>
      <c r="C6" s="19" t="s">
        <v>10</v>
      </c>
      <c r="D6" s="35"/>
      <c r="E6" s="35"/>
      <c r="F6" s="36"/>
      <c r="G6" s="35"/>
      <c r="H6" s="37"/>
      <c r="I6" s="35"/>
      <c r="J6" s="35"/>
    </row>
    <row r="7" spans="1:10" s="29" customFormat="1" ht="39.950000000000003" customHeight="1">
      <c r="A7" s="51" t="s">
        <v>11</v>
      </c>
      <c r="B7" s="51"/>
      <c r="C7" s="21" t="s">
        <v>12</v>
      </c>
      <c r="D7" s="51"/>
      <c r="E7" s="98"/>
      <c r="F7" s="51"/>
      <c r="G7" s="51"/>
      <c r="H7" s="99"/>
      <c r="I7" s="51"/>
      <c r="J7" s="51"/>
    </row>
    <row r="8" spans="1:10" ht="72">
      <c r="A8" s="100" t="s">
        <v>28</v>
      </c>
      <c r="B8" s="100" t="s">
        <v>409</v>
      </c>
      <c r="C8" s="51" t="s">
        <v>410</v>
      </c>
      <c r="D8" s="101" t="s">
        <v>411</v>
      </c>
      <c r="E8" s="74" t="s">
        <v>132</v>
      </c>
      <c r="F8" s="75">
        <v>1107</v>
      </c>
      <c r="G8" s="75"/>
      <c r="H8" s="102"/>
      <c r="I8" s="91" t="s">
        <v>412</v>
      </c>
      <c r="J8" s="51"/>
    </row>
    <row r="9" spans="1:10" ht="36">
      <c r="A9" s="100" t="s">
        <v>401</v>
      </c>
      <c r="B9" s="100" t="s">
        <v>413</v>
      </c>
      <c r="C9" s="51" t="s">
        <v>414</v>
      </c>
      <c r="D9" s="103" t="s">
        <v>415</v>
      </c>
      <c r="E9" s="74" t="s">
        <v>416</v>
      </c>
      <c r="F9" s="75">
        <v>1</v>
      </c>
      <c r="G9" s="75"/>
      <c r="H9" s="102"/>
      <c r="I9" s="112" t="s">
        <v>417</v>
      </c>
      <c r="J9" s="51"/>
    </row>
    <row r="10" spans="1:10" ht="36">
      <c r="A10" s="100" t="s">
        <v>418</v>
      </c>
      <c r="B10" s="100" t="s">
        <v>419</v>
      </c>
      <c r="C10" s="51" t="s">
        <v>420</v>
      </c>
      <c r="D10" s="103" t="s">
        <v>415</v>
      </c>
      <c r="E10" s="74" t="s">
        <v>416</v>
      </c>
      <c r="F10" s="75">
        <v>1</v>
      </c>
      <c r="G10" s="75"/>
      <c r="H10" s="102"/>
      <c r="I10" s="112" t="s">
        <v>417</v>
      </c>
      <c r="J10" s="51"/>
    </row>
    <row r="11" spans="1:10" ht="24">
      <c r="A11" s="100" t="s">
        <v>421</v>
      </c>
      <c r="B11" s="100" t="s">
        <v>422</v>
      </c>
      <c r="C11" s="51" t="s">
        <v>423</v>
      </c>
      <c r="D11" s="103" t="s">
        <v>424</v>
      </c>
      <c r="E11" s="74" t="s">
        <v>425</v>
      </c>
      <c r="F11" s="75">
        <v>1</v>
      </c>
      <c r="G11" s="75"/>
      <c r="H11" s="102"/>
      <c r="I11" s="112" t="s">
        <v>426</v>
      </c>
      <c r="J11" s="51"/>
    </row>
    <row r="12" spans="1:10" ht="36">
      <c r="A12" s="100" t="s">
        <v>427</v>
      </c>
      <c r="B12" s="100" t="s">
        <v>428</v>
      </c>
      <c r="C12" s="51" t="s">
        <v>429</v>
      </c>
      <c r="D12" s="103" t="s">
        <v>430</v>
      </c>
      <c r="E12" s="74" t="s">
        <v>132</v>
      </c>
      <c r="F12" s="75">
        <v>1043.1400000000001</v>
      </c>
      <c r="G12" s="75"/>
      <c r="H12" s="102"/>
      <c r="I12" s="112" t="s">
        <v>431</v>
      </c>
      <c r="J12" s="51"/>
    </row>
    <row r="13" spans="1:10" ht="36">
      <c r="A13" s="100" t="s">
        <v>432</v>
      </c>
      <c r="B13" s="100" t="s">
        <v>433</v>
      </c>
      <c r="C13" s="51" t="s">
        <v>434</v>
      </c>
      <c r="D13" s="103" t="s">
        <v>430</v>
      </c>
      <c r="E13" s="74" t="s">
        <v>132</v>
      </c>
      <c r="F13" s="75">
        <v>414.08</v>
      </c>
      <c r="G13" s="75"/>
      <c r="H13" s="102"/>
      <c r="I13" s="112" t="s">
        <v>431</v>
      </c>
      <c r="J13" s="51"/>
    </row>
    <row r="14" spans="1:10" ht="36">
      <c r="A14" s="100" t="s">
        <v>435</v>
      </c>
      <c r="B14" s="100" t="s">
        <v>436</v>
      </c>
      <c r="C14" s="51" t="s">
        <v>437</v>
      </c>
      <c r="D14" s="103" t="s">
        <v>430</v>
      </c>
      <c r="E14" s="74" t="s">
        <v>132</v>
      </c>
      <c r="F14" s="75">
        <v>452.6</v>
      </c>
      <c r="G14" s="75"/>
      <c r="H14" s="102"/>
      <c r="I14" s="112" t="s">
        <v>431</v>
      </c>
      <c r="J14" s="51"/>
    </row>
    <row r="15" spans="1:10" ht="36">
      <c r="A15" s="100" t="s">
        <v>438</v>
      </c>
      <c r="B15" s="100" t="s">
        <v>439</v>
      </c>
      <c r="C15" s="51" t="s">
        <v>440</v>
      </c>
      <c r="D15" s="103" t="s">
        <v>430</v>
      </c>
      <c r="E15" s="74" t="s">
        <v>132</v>
      </c>
      <c r="F15" s="75">
        <v>161.59</v>
      </c>
      <c r="G15" s="75"/>
      <c r="H15" s="102"/>
      <c r="I15" s="112" t="s">
        <v>431</v>
      </c>
      <c r="J15" s="51"/>
    </row>
    <row r="16" spans="1:10" ht="36">
      <c r="A16" s="100" t="s">
        <v>441</v>
      </c>
      <c r="B16" s="100" t="s">
        <v>442</v>
      </c>
      <c r="C16" s="51" t="s">
        <v>443</v>
      </c>
      <c r="D16" s="103" t="s">
        <v>430</v>
      </c>
      <c r="E16" s="74" t="s">
        <v>132</v>
      </c>
      <c r="F16" s="75">
        <v>43.44</v>
      </c>
      <c r="G16" s="75"/>
      <c r="H16" s="102"/>
      <c r="I16" s="112" t="s">
        <v>431</v>
      </c>
      <c r="J16" s="51"/>
    </row>
    <row r="17" spans="1:13" ht="84">
      <c r="A17" s="100" t="s">
        <v>444</v>
      </c>
      <c r="B17" s="100" t="s">
        <v>445</v>
      </c>
      <c r="C17" s="51" t="s">
        <v>446</v>
      </c>
      <c r="D17" s="101" t="s">
        <v>447</v>
      </c>
      <c r="E17" s="74" t="s">
        <v>448</v>
      </c>
      <c r="F17" s="75">
        <v>5</v>
      </c>
      <c r="G17" s="75"/>
      <c r="H17" s="102"/>
      <c r="I17" s="47" t="s">
        <v>449</v>
      </c>
      <c r="J17" s="51"/>
    </row>
    <row r="18" spans="1:13" ht="108">
      <c r="A18" s="100" t="s">
        <v>450</v>
      </c>
      <c r="B18" s="100" t="s">
        <v>451</v>
      </c>
      <c r="C18" s="51" t="s">
        <v>452</v>
      </c>
      <c r="D18" s="101" t="s">
        <v>453</v>
      </c>
      <c r="E18" s="74" t="s">
        <v>416</v>
      </c>
      <c r="F18" s="75">
        <v>1</v>
      </c>
      <c r="G18" s="75"/>
      <c r="H18" s="102"/>
      <c r="I18" s="91" t="s">
        <v>454</v>
      </c>
      <c r="J18" s="51"/>
    </row>
    <row r="19" spans="1:13" s="29" customFormat="1" ht="39.950000000000003" customHeight="1">
      <c r="A19" s="19" t="s">
        <v>21</v>
      </c>
      <c r="B19" s="51"/>
      <c r="C19" s="21" t="s">
        <v>22</v>
      </c>
      <c r="D19" s="51"/>
      <c r="E19" s="98"/>
      <c r="F19" s="51"/>
      <c r="G19" s="51"/>
      <c r="H19" s="99"/>
      <c r="I19" s="51"/>
      <c r="J19" s="51"/>
    </row>
    <row r="20" spans="1:13" s="29" customFormat="1" ht="72">
      <c r="A20" s="100" t="s">
        <v>28</v>
      </c>
      <c r="B20" s="40" t="s">
        <v>409</v>
      </c>
      <c r="C20" s="43" t="s">
        <v>410</v>
      </c>
      <c r="D20" s="49" t="s">
        <v>455</v>
      </c>
      <c r="E20" s="44" t="s">
        <v>132</v>
      </c>
      <c r="F20" s="104">
        <v>1020.33</v>
      </c>
      <c r="G20" s="104"/>
      <c r="H20" s="46"/>
      <c r="I20" s="41" t="s">
        <v>412</v>
      </c>
      <c r="J20" s="43"/>
      <c r="K20" s="113"/>
    </row>
    <row r="21" spans="1:13" s="29" customFormat="1" ht="36">
      <c r="A21" s="100" t="s">
        <v>401</v>
      </c>
      <c r="B21" s="105" t="s">
        <v>456</v>
      </c>
      <c r="C21" s="106" t="s">
        <v>414</v>
      </c>
      <c r="D21" s="49" t="s">
        <v>415</v>
      </c>
      <c r="E21" s="106" t="s">
        <v>416</v>
      </c>
      <c r="F21" s="106">
        <v>1</v>
      </c>
      <c r="G21" s="104"/>
      <c r="H21" s="46"/>
      <c r="I21" s="41" t="s">
        <v>417</v>
      </c>
      <c r="J21" s="43"/>
      <c r="K21" s="113"/>
    </row>
    <row r="22" spans="1:13" s="29" customFormat="1" ht="36">
      <c r="A22" s="100" t="s">
        <v>418</v>
      </c>
      <c r="B22" s="105" t="s">
        <v>457</v>
      </c>
      <c r="C22" s="106" t="s">
        <v>420</v>
      </c>
      <c r="D22" s="49" t="s">
        <v>415</v>
      </c>
      <c r="E22" s="106" t="s">
        <v>416</v>
      </c>
      <c r="F22" s="106">
        <v>1</v>
      </c>
      <c r="G22" s="104"/>
      <c r="H22" s="46"/>
      <c r="I22" s="41" t="s">
        <v>417</v>
      </c>
      <c r="J22" s="43"/>
      <c r="K22" s="113"/>
    </row>
    <row r="23" spans="1:13" s="29" customFormat="1" ht="29.1" customHeight="1">
      <c r="A23" s="100" t="s">
        <v>421</v>
      </c>
      <c r="B23" s="105" t="s">
        <v>422</v>
      </c>
      <c r="C23" s="106" t="s">
        <v>423</v>
      </c>
      <c r="D23" s="107" t="s">
        <v>424</v>
      </c>
      <c r="E23" s="106" t="s">
        <v>416</v>
      </c>
      <c r="F23" s="106">
        <v>1</v>
      </c>
      <c r="G23" s="104"/>
      <c r="H23" s="46"/>
      <c r="I23" s="114" t="s">
        <v>426</v>
      </c>
      <c r="J23" s="43"/>
      <c r="K23" s="113"/>
    </row>
    <row r="24" spans="1:13" s="29" customFormat="1" ht="36">
      <c r="A24" s="100" t="s">
        <v>427</v>
      </c>
      <c r="B24" s="108">
        <v>41102013001</v>
      </c>
      <c r="C24" s="109" t="s">
        <v>429</v>
      </c>
      <c r="D24" s="49" t="s">
        <v>430</v>
      </c>
      <c r="E24" s="44" t="s">
        <v>132</v>
      </c>
      <c r="F24" s="45">
        <v>1043.1400000000001</v>
      </c>
      <c r="G24" s="104"/>
      <c r="H24" s="46"/>
      <c r="I24" s="114" t="s">
        <v>431</v>
      </c>
      <c r="J24" s="43"/>
      <c r="K24" s="113"/>
    </row>
    <row r="25" spans="1:13" s="29" customFormat="1" ht="36">
      <c r="A25" s="100" t="s">
        <v>432</v>
      </c>
      <c r="B25" s="108">
        <v>41102014001</v>
      </c>
      <c r="C25" s="109" t="s">
        <v>434</v>
      </c>
      <c r="D25" s="49" t="s">
        <v>430</v>
      </c>
      <c r="E25" s="44" t="s">
        <v>132</v>
      </c>
      <c r="F25" s="45">
        <v>414.08</v>
      </c>
      <c r="G25" s="104"/>
      <c r="H25" s="46"/>
      <c r="I25" s="114" t="s">
        <v>431</v>
      </c>
      <c r="J25" s="43"/>
      <c r="K25" s="113"/>
    </row>
    <row r="26" spans="1:13" s="29" customFormat="1" ht="36">
      <c r="A26" s="100" t="s">
        <v>435</v>
      </c>
      <c r="B26" s="108">
        <v>41102026001</v>
      </c>
      <c r="C26" s="109" t="s">
        <v>437</v>
      </c>
      <c r="D26" s="49" t="s">
        <v>430</v>
      </c>
      <c r="E26" s="44" t="s">
        <v>132</v>
      </c>
      <c r="F26" s="45">
        <v>452.6</v>
      </c>
      <c r="G26" s="104"/>
      <c r="H26" s="46"/>
      <c r="I26" s="114" t="s">
        <v>431</v>
      </c>
      <c r="J26" s="43"/>
      <c r="K26" s="113"/>
    </row>
    <row r="27" spans="1:13" s="29" customFormat="1" ht="24">
      <c r="A27" s="100" t="s">
        <v>438</v>
      </c>
      <c r="B27" s="105" t="s">
        <v>458</v>
      </c>
      <c r="C27" s="106" t="s">
        <v>440</v>
      </c>
      <c r="D27" s="49" t="s">
        <v>430</v>
      </c>
      <c r="E27" s="106" t="s">
        <v>132</v>
      </c>
      <c r="F27" s="110">
        <v>161.59</v>
      </c>
      <c r="G27" s="104"/>
      <c r="H27" s="46"/>
      <c r="I27" s="114" t="s">
        <v>459</v>
      </c>
      <c r="J27" s="43"/>
      <c r="K27" s="113"/>
    </row>
    <row r="28" spans="1:13" s="29" customFormat="1" ht="36">
      <c r="A28" s="100" t="s">
        <v>441</v>
      </c>
      <c r="B28" s="105" t="s">
        <v>460</v>
      </c>
      <c r="C28" s="106" t="s">
        <v>443</v>
      </c>
      <c r="D28" s="49" t="s">
        <v>430</v>
      </c>
      <c r="E28" s="106" t="s">
        <v>132</v>
      </c>
      <c r="F28" s="110">
        <v>43.44</v>
      </c>
      <c r="G28" s="104"/>
      <c r="H28" s="46"/>
      <c r="I28" s="114" t="s">
        <v>431</v>
      </c>
      <c r="J28" s="43"/>
      <c r="K28" s="113"/>
    </row>
    <row r="29" spans="1:13" s="29" customFormat="1" ht="36">
      <c r="A29" s="100" t="s">
        <v>444</v>
      </c>
      <c r="B29" s="111">
        <v>41102017001</v>
      </c>
      <c r="C29" s="106" t="s">
        <v>461</v>
      </c>
      <c r="D29" s="49" t="s">
        <v>430</v>
      </c>
      <c r="E29" s="44" t="s">
        <v>132</v>
      </c>
      <c r="F29" s="45">
        <v>325.57</v>
      </c>
      <c r="G29" s="104"/>
      <c r="H29" s="46"/>
      <c r="I29" s="114" t="s">
        <v>431</v>
      </c>
      <c r="J29" s="43"/>
      <c r="K29" s="113"/>
    </row>
    <row r="30" spans="1:13" s="29" customFormat="1" ht="84">
      <c r="A30" s="100" t="s">
        <v>450</v>
      </c>
      <c r="B30" s="100" t="s">
        <v>445</v>
      </c>
      <c r="C30" s="51" t="s">
        <v>446</v>
      </c>
      <c r="D30" s="101" t="s">
        <v>447</v>
      </c>
      <c r="E30" s="74" t="s">
        <v>448</v>
      </c>
      <c r="F30" s="75">
        <v>5</v>
      </c>
      <c r="G30" s="75"/>
      <c r="H30" s="102"/>
      <c r="I30" s="47" t="s">
        <v>449</v>
      </c>
      <c r="J30" s="51"/>
      <c r="K30" s="28"/>
      <c r="L30" s="28"/>
      <c r="M30" s="28"/>
    </row>
    <row r="31" spans="1:13" s="29" customFormat="1" ht="108">
      <c r="A31" s="100" t="s">
        <v>462</v>
      </c>
      <c r="B31" s="40" t="s">
        <v>463</v>
      </c>
      <c r="C31" s="43" t="s">
        <v>452</v>
      </c>
      <c r="D31" s="49" t="s">
        <v>464</v>
      </c>
      <c r="E31" s="44" t="s">
        <v>416</v>
      </c>
      <c r="F31" s="46">
        <v>1</v>
      </c>
      <c r="G31" s="104"/>
      <c r="H31" s="46"/>
      <c r="I31" s="41" t="s">
        <v>465</v>
      </c>
      <c r="J31" s="43"/>
      <c r="K31" s="113"/>
    </row>
  </sheetData>
  <sheetProtection formatCells="0" insertHyperlinks="0" autoFilter="0"/>
  <mergeCells count="12">
    <mergeCell ref="A1:J1"/>
    <mergeCell ref="A2:J2"/>
    <mergeCell ref="I3:J3"/>
    <mergeCell ref="G4:H4"/>
    <mergeCell ref="A4:A5"/>
    <mergeCell ref="B4:B5"/>
    <mergeCell ref="C4:C5"/>
    <mergeCell ref="D4:D5"/>
    <mergeCell ref="E4:E5"/>
    <mergeCell ref="F4:F5"/>
    <mergeCell ref="I4:I5"/>
    <mergeCell ref="J4:J5"/>
  </mergeCells>
  <phoneticPr fontId="35" type="noConversion"/>
  <printOptions horizontalCentered="1"/>
  <pageMargins left="0.39305555555555599" right="0.39305555555555599" top="0.78680555555555598" bottom="0.98402777777777795" header="0.29861111111111099" footer="0.78680555555555598"/>
  <pageSetup paperSize="9" scale="99" fitToHeight="0" orientation="landscape"/>
  <headerFooter>
    <oddFooter>&amp;C&amp;10轨道集团：                            地铁设计院：                            永道咨询：                               第&amp;P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J30"/>
  <sheetViews>
    <sheetView workbookViewId="0">
      <pane xSplit="2" ySplit="5" topLeftCell="C10" activePane="bottomRight" state="frozen"/>
      <selection pane="topRight"/>
      <selection pane="bottomLeft"/>
      <selection pane="bottomRight" activeCell="P13" sqref="P13"/>
    </sheetView>
  </sheetViews>
  <sheetFormatPr defaultColWidth="9" defaultRowHeight="14.25"/>
  <cols>
    <col min="1" max="1" width="12.875" style="56" customWidth="1"/>
    <col min="2" max="2" width="16.25" style="57" customWidth="1"/>
    <col min="3" max="3" width="6.75" style="52" customWidth="1"/>
    <col min="4" max="4" width="9.875" style="52" customWidth="1"/>
    <col min="5" max="8" width="10.625" style="58" customWidth="1"/>
    <col min="9" max="9" width="28.625" style="59" customWidth="1"/>
    <col min="10" max="10" width="14.125" style="56" customWidth="1"/>
    <col min="11" max="16384" width="9" style="56"/>
  </cols>
  <sheetData>
    <row r="1" spans="1:10" s="5" customFormat="1" ht="12">
      <c r="A1" s="261" t="s">
        <v>466</v>
      </c>
      <c r="B1" s="261"/>
      <c r="C1" s="261"/>
      <c r="D1" s="261"/>
      <c r="E1" s="261"/>
      <c r="F1" s="261"/>
      <c r="G1" s="261"/>
      <c r="H1" s="261"/>
      <c r="I1" s="261"/>
      <c r="J1" s="261"/>
    </row>
    <row r="2" spans="1:10" s="52" customFormat="1" ht="48" customHeight="1">
      <c r="A2" s="308" t="s">
        <v>467</v>
      </c>
      <c r="B2" s="309"/>
      <c r="C2" s="309"/>
      <c r="D2" s="309"/>
      <c r="E2" s="309"/>
      <c r="F2" s="309"/>
      <c r="G2" s="309"/>
      <c r="H2" s="309"/>
      <c r="I2" s="309"/>
      <c r="J2" s="309"/>
    </row>
    <row r="3" spans="1:10" s="6" customFormat="1" ht="30" customHeight="1">
      <c r="A3" s="60" t="s">
        <v>108</v>
      </c>
      <c r="B3" s="60"/>
      <c r="C3" s="60"/>
      <c r="D3" s="60"/>
      <c r="E3" s="61"/>
      <c r="F3" s="61"/>
      <c r="G3" s="62"/>
      <c r="H3" s="62"/>
      <c r="I3" s="300"/>
      <c r="J3" s="301"/>
    </row>
    <row r="4" spans="1:10" s="53" customFormat="1" ht="12">
      <c r="A4" s="311" t="s">
        <v>2</v>
      </c>
      <c r="B4" s="311" t="s">
        <v>468</v>
      </c>
      <c r="C4" s="311" t="s">
        <v>111</v>
      </c>
      <c r="D4" s="311" t="s">
        <v>112</v>
      </c>
      <c r="E4" s="310" t="s">
        <v>25</v>
      </c>
      <c r="F4" s="310"/>
      <c r="G4" s="310"/>
      <c r="H4" s="310"/>
      <c r="I4" s="311" t="s">
        <v>408</v>
      </c>
      <c r="J4" s="312" t="s">
        <v>26</v>
      </c>
    </row>
    <row r="5" spans="1:10" s="54" customFormat="1" ht="36">
      <c r="A5" s="311"/>
      <c r="B5" s="311"/>
      <c r="C5" s="311"/>
      <c r="D5" s="311"/>
      <c r="E5" s="42" t="s">
        <v>469</v>
      </c>
      <c r="F5" s="39" t="s">
        <v>470</v>
      </c>
      <c r="G5" s="39" t="s">
        <v>471</v>
      </c>
      <c r="H5" s="39" t="s">
        <v>472</v>
      </c>
      <c r="I5" s="311"/>
      <c r="J5" s="312"/>
    </row>
    <row r="6" spans="1:10" s="54" customFormat="1" ht="12">
      <c r="A6" s="18"/>
      <c r="B6" s="19" t="s">
        <v>10</v>
      </c>
      <c r="C6" s="63"/>
      <c r="D6" s="63"/>
      <c r="E6" s="42"/>
      <c r="F6" s="39"/>
      <c r="G6" s="39"/>
      <c r="H6" s="39"/>
      <c r="I6" s="63"/>
      <c r="J6" s="72"/>
    </row>
    <row r="7" spans="1:10" s="53" customFormat="1" ht="12">
      <c r="A7" s="19" t="s">
        <v>11</v>
      </c>
      <c r="B7" s="21" t="s">
        <v>12</v>
      </c>
      <c r="C7" s="63"/>
      <c r="D7" s="63"/>
      <c r="E7" s="39"/>
      <c r="F7" s="39"/>
      <c r="G7" s="39"/>
      <c r="H7" s="39"/>
      <c r="I7" s="85"/>
      <c r="J7" s="86"/>
    </row>
    <row r="8" spans="1:10" s="55" customFormat="1" ht="24">
      <c r="A8" s="64" t="s">
        <v>13</v>
      </c>
      <c r="B8" s="65" t="s">
        <v>473</v>
      </c>
      <c r="C8" s="66"/>
      <c r="D8" s="67"/>
      <c r="E8" s="68"/>
      <c r="F8" s="68"/>
      <c r="G8" s="68"/>
      <c r="H8" s="68"/>
      <c r="I8" s="87"/>
      <c r="J8" s="88"/>
    </row>
    <row r="9" spans="1:10" s="55" customFormat="1" ht="12">
      <c r="A9" s="69">
        <v>1</v>
      </c>
      <c r="B9" s="70" t="s">
        <v>52</v>
      </c>
      <c r="C9" s="69"/>
      <c r="D9" s="69"/>
      <c r="E9" s="69"/>
      <c r="F9" s="71"/>
      <c r="G9" s="71"/>
      <c r="H9" s="71"/>
      <c r="I9" s="69"/>
      <c r="J9" s="69"/>
    </row>
    <row r="10" spans="1:10" s="53" customFormat="1" ht="77.25" customHeight="1">
      <c r="A10" s="72">
        <v>1.1000000000000001</v>
      </c>
      <c r="B10" s="73" t="s">
        <v>54</v>
      </c>
      <c r="C10" s="74" t="s">
        <v>132</v>
      </c>
      <c r="D10" s="75">
        <v>1107</v>
      </c>
      <c r="E10" s="76"/>
      <c r="F10" s="76"/>
      <c r="G10" s="76"/>
      <c r="H10" s="76"/>
      <c r="I10" s="89" t="s">
        <v>474</v>
      </c>
      <c r="J10" s="85"/>
    </row>
    <row r="11" spans="1:10" s="53" customFormat="1" ht="132">
      <c r="A11" s="72">
        <v>1.2</v>
      </c>
      <c r="B11" s="77" t="s">
        <v>56</v>
      </c>
      <c r="C11" s="78" t="s">
        <v>416</v>
      </c>
      <c r="D11" s="79">
        <v>1</v>
      </c>
      <c r="E11" s="80"/>
      <c r="F11" s="80"/>
      <c r="G11" s="80"/>
      <c r="H11" s="80"/>
      <c r="I11" s="90" t="s">
        <v>475</v>
      </c>
      <c r="J11" s="85"/>
    </row>
    <row r="12" spans="1:10" s="53" customFormat="1" ht="72">
      <c r="A12" s="72">
        <v>1.3</v>
      </c>
      <c r="B12" s="77" t="s">
        <v>58</v>
      </c>
      <c r="C12" s="81" t="s">
        <v>416</v>
      </c>
      <c r="D12" s="79">
        <v>1</v>
      </c>
      <c r="E12" s="80"/>
      <c r="F12" s="80"/>
      <c r="G12" s="80"/>
      <c r="H12" s="80"/>
      <c r="I12" s="90" t="s">
        <v>476</v>
      </c>
      <c r="J12" s="85"/>
    </row>
    <row r="13" spans="1:10" s="53" customFormat="1" ht="192">
      <c r="A13" s="72">
        <v>1.4</v>
      </c>
      <c r="B13" s="77" t="s">
        <v>60</v>
      </c>
      <c r="C13" s="81" t="s">
        <v>416</v>
      </c>
      <c r="D13" s="79">
        <v>1</v>
      </c>
      <c r="E13" s="80"/>
      <c r="F13" s="80"/>
      <c r="G13" s="80"/>
      <c r="H13" s="80"/>
      <c r="I13" s="90" t="s">
        <v>477</v>
      </c>
      <c r="J13" s="85"/>
    </row>
    <row r="14" spans="1:10" s="53" customFormat="1" ht="60">
      <c r="A14" s="72">
        <v>1.5</v>
      </c>
      <c r="B14" s="77" t="s">
        <v>62</v>
      </c>
      <c r="C14" s="82" t="s">
        <v>416</v>
      </c>
      <c r="D14" s="79">
        <v>1</v>
      </c>
      <c r="E14" s="80"/>
      <c r="F14" s="80"/>
      <c r="G14" s="80"/>
      <c r="H14" s="80"/>
      <c r="I14" s="90" t="s">
        <v>478</v>
      </c>
      <c r="J14" s="85"/>
    </row>
    <row r="15" spans="1:10" s="53" customFormat="1" ht="120">
      <c r="A15" s="72">
        <v>1.6</v>
      </c>
      <c r="B15" s="77" t="s">
        <v>64</v>
      </c>
      <c r="C15" s="82" t="s">
        <v>416</v>
      </c>
      <c r="D15" s="79">
        <v>1</v>
      </c>
      <c r="E15" s="80"/>
      <c r="F15" s="80"/>
      <c r="G15" s="80"/>
      <c r="H15" s="80"/>
      <c r="I15" s="90" t="s">
        <v>479</v>
      </c>
      <c r="J15" s="85"/>
    </row>
    <row r="16" spans="1:10" s="53" customFormat="1" ht="96">
      <c r="A16" s="72">
        <v>1.7</v>
      </c>
      <c r="B16" s="77" t="s">
        <v>66</v>
      </c>
      <c r="C16" s="81" t="s">
        <v>416</v>
      </c>
      <c r="D16" s="79">
        <v>1</v>
      </c>
      <c r="E16" s="80"/>
      <c r="F16" s="80"/>
      <c r="G16" s="80"/>
      <c r="H16" s="80"/>
      <c r="I16" s="90" t="s">
        <v>480</v>
      </c>
      <c r="J16" s="85"/>
    </row>
    <row r="17" spans="1:10" s="53" customFormat="1" ht="84">
      <c r="A17" s="72">
        <v>1.8</v>
      </c>
      <c r="B17" s="77" t="s">
        <v>68</v>
      </c>
      <c r="C17" s="82" t="s">
        <v>416</v>
      </c>
      <c r="D17" s="79">
        <v>1</v>
      </c>
      <c r="E17" s="80"/>
      <c r="F17" s="80"/>
      <c r="G17" s="80"/>
      <c r="H17" s="80"/>
      <c r="I17" s="90" t="s">
        <v>481</v>
      </c>
      <c r="J17" s="85"/>
    </row>
    <row r="18" spans="1:10" s="53" customFormat="1" ht="72">
      <c r="A18" s="72">
        <v>1.9</v>
      </c>
      <c r="B18" s="77" t="s">
        <v>70</v>
      </c>
      <c r="C18" s="78" t="s">
        <v>416</v>
      </c>
      <c r="D18" s="79">
        <v>1</v>
      </c>
      <c r="E18" s="80"/>
      <c r="F18" s="80"/>
      <c r="G18" s="80"/>
      <c r="H18" s="80"/>
      <c r="I18" s="90" t="s">
        <v>482</v>
      </c>
      <c r="J18" s="85"/>
    </row>
    <row r="19" spans="1:10" s="53" customFormat="1" ht="72">
      <c r="A19" s="83">
        <v>1.1000000000000001</v>
      </c>
      <c r="B19" s="77" t="s">
        <v>72</v>
      </c>
      <c r="C19" s="81" t="s">
        <v>416</v>
      </c>
      <c r="D19" s="79">
        <v>1</v>
      </c>
      <c r="E19" s="80"/>
      <c r="F19" s="80"/>
      <c r="G19" s="80"/>
      <c r="H19" s="80"/>
      <c r="I19" s="91" t="s">
        <v>483</v>
      </c>
      <c r="J19" s="85"/>
    </row>
    <row r="20" spans="1:10" s="53" customFormat="1" ht="18" customHeight="1">
      <c r="A20" s="84" t="s">
        <v>21</v>
      </c>
      <c r="B20" s="21" t="s">
        <v>22</v>
      </c>
      <c r="C20" s="63"/>
      <c r="D20" s="63"/>
      <c r="E20" s="39"/>
      <c r="F20" s="39"/>
      <c r="G20" s="39"/>
      <c r="H20" s="39"/>
      <c r="I20" s="85"/>
      <c r="J20" s="86"/>
    </row>
    <row r="21" spans="1:10" s="53" customFormat="1" ht="77.25" customHeight="1">
      <c r="A21" s="72">
        <v>1.1000000000000001</v>
      </c>
      <c r="B21" s="73" t="s">
        <v>54</v>
      </c>
      <c r="C21" s="74" t="s">
        <v>132</v>
      </c>
      <c r="D21" s="75">
        <v>1020.33</v>
      </c>
      <c r="E21" s="76"/>
      <c r="F21" s="76"/>
      <c r="G21" s="76"/>
      <c r="H21" s="76"/>
      <c r="I21" s="89" t="s">
        <v>474</v>
      </c>
      <c r="J21" s="85"/>
    </row>
    <row r="22" spans="1:10" s="53" customFormat="1" ht="132">
      <c r="A22" s="72">
        <v>1.2</v>
      </c>
      <c r="B22" s="77" t="s">
        <v>56</v>
      </c>
      <c r="C22" s="78" t="s">
        <v>416</v>
      </c>
      <c r="D22" s="79">
        <v>1</v>
      </c>
      <c r="E22" s="80"/>
      <c r="F22" s="80"/>
      <c r="G22" s="80"/>
      <c r="H22" s="80"/>
      <c r="I22" s="90" t="s">
        <v>475</v>
      </c>
      <c r="J22" s="85"/>
    </row>
    <row r="23" spans="1:10" s="53" customFormat="1" ht="72">
      <c r="A23" s="72">
        <v>1.3</v>
      </c>
      <c r="B23" s="77" t="s">
        <v>58</v>
      </c>
      <c r="C23" s="81" t="s">
        <v>416</v>
      </c>
      <c r="D23" s="79">
        <v>1</v>
      </c>
      <c r="E23" s="80"/>
      <c r="F23" s="80"/>
      <c r="G23" s="80"/>
      <c r="H23" s="80"/>
      <c r="I23" s="90" t="s">
        <v>476</v>
      </c>
      <c r="J23" s="85"/>
    </row>
    <row r="24" spans="1:10" s="53" customFormat="1" ht="192">
      <c r="A24" s="72">
        <v>1.4</v>
      </c>
      <c r="B24" s="77" t="s">
        <v>60</v>
      </c>
      <c r="C24" s="81" t="s">
        <v>416</v>
      </c>
      <c r="D24" s="79">
        <v>1</v>
      </c>
      <c r="E24" s="80"/>
      <c r="F24" s="80"/>
      <c r="G24" s="80"/>
      <c r="H24" s="80"/>
      <c r="I24" s="90" t="s">
        <v>477</v>
      </c>
      <c r="J24" s="85"/>
    </row>
    <row r="25" spans="1:10" s="53" customFormat="1" ht="60">
      <c r="A25" s="72">
        <v>1.5</v>
      </c>
      <c r="B25" s="77" t="s">
        <v>62</v>
      </c>
      <c r="C25" s="82" t="s">
        <v>416</v>
      </c>
      <c r="D25" s="79">
        <v>1</v>
      </c>
      <c r="E25" s="80"/>
      <c r="F25" s="80"/>
      <c r="G25" s="80"/>
      <c r="H25" s="80"/>
      <c r="I25" s="90" t="s">
        <v>478</v>
      </c>
      <c r="J25" s="85"/>
    </row>
    <row r="26" spans="1:10" s="53" customFormat="1" ht="120">
      <c r="A26" s="72">
        <v>1.6</v>
      </c>
      <c r="B26" s="77" t="s">
        <v>64</v>
      </c>
      <c r="C26" s="82" t="s">
        <v>416</v>
      </c>
      <c r="D26" s="79">
        <v>1</v>
      </c>
      <c r="E26" s="80"/>
      <c r="F26" s="80"/>
      <c r="G26" s="80"/>
      <c r="H26" s="80"/>
      <c r="I26" s="90" t="s">
        <v>479</v>
      </c>
      <c r="J26" s="85"/>
    </row>
    <row r="27" spans="1:10" s="53" customFormat="1" ht="96">
      <c r="A27" s="72">
        <v>1.7</v>
      </c>
      <c r="B27" s="77" t="s">
        <v>66</v>
      </c>
      <c r="C27" s="81" t="s">
        <v>416</v>
      </c>
      <c r="D27" s="79">
        <v>1</v>
      </c>
      <c r="E27" s="80"/>
      <c r="F27" s="80"/>
      <c r="G27" s="80"/>
      <c r="H27" s="80"/>
      <c r="I27" s="90" t="s">
        <v>480</v>
      </c>
      <c r="J27" s="85"/>
    </row>
    <row r="28" spans="1:10" s="53" customFormat="1" ht="84">
      <c r="A28" s="72">
        <v>1.8</v>
      </c>
      <c r="B28" s="77" t="s">
        <v>68</v>
      </c>
      <c r="C28" s="82" t="s">
        <v>416</v>
      </c>
      <c r="D28" s="79">
        <v>1</v>
      </c>
      <c r="E28" s="80"/>
      <c r="F28" s="80"/>
      <c r="G28" s="80"/>
      <c r="H28" s="80"/>
      <c r="I28" s="90" t="s">
        <v>481</v>
      </c>
      <c r="J28" s="85"/>
    </row>
    <row r="29" spans="1:10" s="53" customFormat="1" ht="72">
      <c r="A29" s="72">
        <v>1.9</v>
      </c>
      <c r="B29" s="77" t="s">
        <v>70</v>
      </c>
      <c r="C29" s="78" t="s">
        <v>416</v>
      </c>
      <c r="D29" s="79">
        <v>1</v>
      </c>
      <c r="E29" s="80"/>
      <c r="F29" s="80"/>
      <c r="G29" s="80"/>
      <c r="H29" s="80"/>
      <c r="I29" s="90" t="s">
        <v>482</v>
      </c>
      <c r="J29" s="85"/>
    </row>
    <row r="30" spans="1:10" s="53" customFormat="1" ht="72">
      <c r="A30" s="83">
        <v>1.1000000000000001</v>
      </c>
      <c r="B30" s="77" t="s">
        <v>72</v>
      </c>
      <c r="C30" s="81" t="s">
        <v>416</v>
      </c>
      <c r="D30" s="79">
        <v>1</v>
      </c>
      <c r="E30" s="80"/>
      <c r="F30" s="80"/>
      <c r="G30" s="80"/>
      <c r="H30" s="80"/>
      <c r="I30" s="91" t="s">
        <v>483</v>
      </c>
      <c r="J30" s="85"/>
    </row>
  </sheetData>
  <sheetProtection formatCells="0" insertHyperlinks="0" autoFilter="0"/>
  <autoFilter ref="A2:J30"/>
  <mergeCells count="10">
    <mergeCell ref="A1:J1"/>
    <mergeCell ref="A2:J2"/>
    <mergeCell ref="I3:J3"/>
    <mergeCell ref="E4:H4"/>
    <mergeCell ref="A4:A5"/>
    <mergeCell ref="B4:B5"/>
    <mergeCell ref="C4:C5"/>
    <mergeCell ref="D4:D5"/>
    <mergeCell ref="I4:I5"/>
    <mergeCell ref="J4:J5"/>
  </mergeCells>
  <phoneticPr fontId="35" type="noConversion"/>
  <conditionalFormatting sqref="E10:H10">
    <cfRule type="cellIs" dxfId="84" priority="141" stopIfTrue="1" operator="equal">
      <formula>0</formula>
    </cfRule>
  </conditionalFormatting>
  <conditionalFormatting sqref="D11">
    <cfRule type="cellIs" dxfId="83" priority="92" stopIfTrue="1" operator="equal">
      <formula>0</formula>
    </cfRule>
  </conditionalFormatting>
  <conditionalFormatting sqref="E11">
    <cfRule type="cellIs" dxfId="82" priority="95" stopIfTrue="1" operator="equal">
      <formula>0</formula>
    </cfRule>
  </conditionalFormatting>
  <conditionalFormatting sqref="F11">
    <cfRule type="cellIs" dxfId="81" priority="93" stopIfTrue="1" operator="equal">
      <formula>0</formula>
    </cfRule>
  </conditionalFormatting>
  <conditionalFormatting sqref="G11:H11">
    <cfRule type="cellIs" dxfId="80" priority="94" stopIfTrue="1" operator="equal">
      <formula>0</formula>
    </cfRule>
  </conditionalFormatting>
  <conditionalFormatting sqref="C12">
    <cfRule type="cellIs" dxfId="79" priority="90" stopIfTrue="1" operator="equal">
      <formula>0</formula>
    </cfRule>
  </conditionalFormatting>
  <conditionalFormatting sqref="D12">
    <cfRule type="cellIs" dxfId="78" priority="86" stopIfTrue="1" operator="equal">
      <formula>0</formula>
    </cfRule>
  </conditionalFormatting>
  <conditionalFormatting sqref="E12">
    <cfRule type="cellIs" dxfId="77" priority="89" stopIfTrue="1" operator="equal">
      <formula>0</formula>
    </cfRule>
  </conditionalFormatting>
  <conditionalFormatting sqref="F12">
    <cfRule type="cellIs" dxfId="76" priority="88" stopIfTrue="1" operator="equal">
      <formula>0</formula>
    </cfRule>
  </conditionalFormatting>
  <conditionalFormatting sqref="G12:H12">
    <cfRule type="cellIs" dxfId="75" priority="87" stopIfTrue="1" operator="equal">
      <formula>0</formula>
    </cfRule>
  </conditionalFormatting>
  <conditionalFormatting sqref="C13">
    <cfRule type="cellIs" dxfId="74" priority="81" stopIfTrue="1" operator="equal">
      <formula>0</formula>
    </cfRule>
  </conditionalFormatting>
  <conditionalFormatting sqref="D13">
    <cfRule type="cellIs" dxfId="73" priority="80" stopIfTrue="1" operator="equal">
      <formula>0</formula>
    </cfRule>
  </conditionalFormatting>
  <conditionalFormatting sqref="E13">
    <cfRule type="cellIs" dxfId="72" priority="84" stopIfTrue="1" operator="equal">
      <formula>0</formula>
    </cfRule>
  </conditionalFormatting>
  <conditionalFormatting sqref="F13">
    <cfRule type="cellIs" dxfId="71" priority="82" stopIfTrue="1" operator="equal">
      <formula>0</formula>
    </cfRule>
  </conditionalFormatting>
  <conditionalFormatting sqref="G13:H13">
    <cfRule type="cellIs" dxfId="70" priority="83" stopIfTrue="1" operator="equal">
      <formula>0</formula>
    </cfRule>
  </conditionalFormatting>
  <conditionalFormatting sqref="D14">
    <cfRule type="cellIs" dxfId="69" priority="135" stopIfTrue="1" operator="equal">
      <formula>0</formula>
    </cfRule>
  </conditionalFormatting>
  <conditionalFormatting sqref="C15">
    <cfRule type="cellIs" dxfId="68" priority="134" stopIfTrue="1" operator="equal">
      <formula>0</formula>
    </cfRule>
  </conditionalFormatting>
  <conditionalFormatting sqref="D15">
    <cfRule type="cellIs" dxfId="67" priority="126" stopIfTrue="1" operator="equal">
      <formula>0</formula>
    </cfRule>
  </conditionalFormatting>
  <conditionalFormatting sqref="E15">
    <cfRule type="cellIs" dxfId="66" priority="132" stopIfTrue="1" operator="equal">
      <formula>0</formula>
    </cfRule>
  </conditionalFormatting>
  <conditionalFormatting sqref="F15">
    <cfRule type="cellIs" dxfId="65" priority="133" stopIfTrue="1" operator="equal">
      <formula>0</formula>
    </cfRule>
  </conditionalFormatting>
  <conditionalFormatting sqref="G15:H15">
    <cfRule type="cellIs" dxfId="64" priority="131" stopIfTrue="1" operator="equal">
      <formula>0</formula>
    </cfRule>
  </conditionalFormatting>
  <conditionalFormatting sqref="C16">
    <cfRule type="cellIs" dxfId="63" priority="69" stopIfTrue="1" operator="equal">
      <formula>0</formula>
    </cfRule>
  </conditionalFormatting>
  <conditionalFormatting sqref="D16">
    <cfRule type="cellIs" dxfId="62" priority="68" stopIfTrue="1" operator="equal">
      <formula>0</formula>
    </cfRule>
  </conditionalFormatting>
  <conditionalFormatting sqref="E16">
    <cfRule type="cellIs" dxfId="61" priority="72" stopIfTrue="1" operator="equal">
      <formula>0</formula>
    </cfRule>
  </conditionalFormatting>
  <conditionalFormatting sqref="F16">
    <cfRule type="cellIs" dxfId="60" priority="70" stopIfTrue="1" operator="equal">
      <formula>0</formula>
    </cfRule>
  </conditionalFormatting>
  <conditionalFormatting sqref="G16:H16">
    <cfRule type="cellIs" dxfId="59" priority="71" stopIfTrue="1" operator="equal">
      <formula>0</formula>
    </cfRule>
  </conditionalFormatting>
  <conditionalFormatting sqref="C17">
    <cfRule type="cellIs" dxfId="58" priority="66" stopIfTrue="1" operator="equal">
      <formula>0</formula>
    </cfRule>
  </conditionalFormatting>
  <conditionalFormatting sqref="D17">
    <cfRule type="cellIs" dxfId="57" priority="62" stopIfTrue="1" operator="equal">
      <formula>0</formula>
    </cfRule>
  </conditionalFormatting>
  <conditionalFormatting sqref="E17">
    <cfRule type="cellIs" dxfId="56" priority="64" stopIfTrue="1" operator="equal">
      <formula>0</formula>
    </cfRule>
  </conditionalFormatting>
  <conditionalFormatting sqref="F17">
    <cfRule type="cellIs" dxfId="55" priority="65" stopIfTrue="1" operator="equal">
      <formula>0</formula>
    </cfRule>
  </conditionalFormatting>
  <conditionalFormatting sqref="G17:H17">
    <cfRule type="cellIs" dxfId="54" priority="63" stopIfTrue="1" operator="equal">
      <formula>0</formula>
    </cfRule>
  </conditionalFormatting>
  <conditionalFormatting sqref="D18">
    <cfRule type="cellIs" dxfId="53" priority="57" stopIfTrue="1" operator="equal">
      <formula>0</formula>
    </cfRule>
  </conditionalFormatting>
  <conditionalFormatting sqref="E18">
    <cfRule type="cellIs" dxfId="52" priority="60" stopIfTrue="1" operator="equal">
      <formula>0</formula>
    </cfRule>
  </conditionalFormatting>
  <conditionalFormatting sqref="F18">
    <cfRule type="cellIs" dxfId="51" priority="58" stopIfTrue="1" operator="equal">
      <formula>0</formula>
    </cfRule>
  </conditionalFormatting>
  <conditionalFormatting sqref="G18:H18">
    <cfRule type="cellIs" dxfId="50" priority="59" stopIfTrue="1" operator="equal">
      <formula>0</formula>
    </cfRule>
  </conditionalFormatting>
  <conditionalFormatting sqref="A19">
    <cfRule type="cellIs" dxfId="49" priority="43" stopIfTrue="1" operator="equal">
      <formula>0</formula>
    </cfRule>
  </conditionalFormatting>
  <conditionalFormatting sqref="C19">
    <cfRule type="cellIs" dxfId="48" priority="46" stopIfTrue="1" operator="equal">
      <formula>0</formula>
    </cfRule>
  </conditionalFormatting>
  <conditionalFormatting sqref="D19">
    <cfRule type="cellIs" dxfId="47" priority="45" stopIfTrue="1" operator="equal">
      <formula>0</formula>
    </cfRule>
  </conditionalFormatting>
  <conditionalFormatting sqref="E19">
    <cfRule type="cellIs" dxfId="46" priority="49" stopIfTrue="1" operator="equal">
      <formula>0</formula>
    </cfRule>
  </conditionalFormatting>
  <conditionalFormatting sqref="F19">
    <cfRule type="cellIs" dxfId="45" priority="47" stopIfTrue="1" operator="equal">
      <formula>0</formula>
    </cfRule>
  </conditionalFormatting>
  <conditionalFormatting sqref="G19:H19">
    <cfRule type="cellIs" dxfId="44" priority="48" stopIfTrue="1" operator="equal">
      <formula>0</formula>
    </cfRule>
  </conditionalFormatting>
  <conditionalFormatting sqref="E21:H21">
    <cfRule type="cellIs" dxfId="43" priority="42" stopIfTrue="1" operator="equal">
      <formula>0</formula>
    </cfRule>
  </conditionalFormatting>
  <conditionalFormatting sqref="D22">
    <cfRule type="cellIs" dxfId="42" priority="31" stopIfTrue="1" operator="equal">
      <formula>0</formula>
    </cfRule>
  </conditionalFormatting>
  <conditionalFormatting sqref="E22">
    <cfRule type="cellIs" dxfId="41" priority="34" stopIfTrue="1" operator="equal">
      <formula>0</formula>
    </cfRule>
  </conditionalFormatting>
  <conditionalFormatting sqref="F22">
    <cfRule type="cellIs" dxfId="40" priority="32" stopIfTrue="1" operator="equal">
      <formula>0</formula>
    </cfRule>
  </conditionalFormatting>
  <conditionalFormatting sqref="G22:H22">
    <cfRule type="cellIs" dxfId="39" priority="33" stopIfTrue="1" operator="equal">
      <formula>0</formula>
    </cfRule>
  </conditionalFormatting>
  <conditionalFormatting sqref="C23">
    <cfRule type="cellIs" dxfId="38" priority="30" stopIfTrue="1" operator="equal">
      <formula>0</formula>
    </cfRule>
  </conditionalFormatting>
  <conditionalFormatting sqref="D23">
    <cfRule type="cellIs" dxfId="37" priority="26" stopIfTrue="1" operator="equal">
      <formula>0</formula>
    </cfRule>
  </conditionalFormatting>
  <conditionalFormatting sqref="E23">
    <cfRule type="cellIs" dxfId="36" priority="29" stopIfTrue="1" operator="equal">
      <formula>0</formula>
    </cfRule>
  </conditionalFormatting>
  <conditionalFormatting sqref="F23">
    <cfRule type="cellIs" dxfId="35" priority="28" stopIfTrue="1" operator="equal">
      <formula>0</formula>
    </cfRule>
  </conditionalFormatting>
  <conditionalFormatting sqref="G23:H23">
    <cfRule type="cellIs" dxfId="34" priority="27" stopIfTrue="1" operator="equal">
      <formula>0</formula>
    </cfRule>
  </conditionalFormatting>
  <conditionalFormatting sqref="C24">
    <cfRule type="cellIs" dxfId="33" priority="22" stopIfTrue="1" operator="equal">
      <formula>0</formula>
    </cfRule>
  </conditionalFormatting>
  <conditionalFormatting sqref="D24">
    <cfRule type="cellIs" dxfId="32" priority="21" stopIfTrue="1" operator="equal">
      <formula>0</formula>
    </cfRule>
  </conditionalFormatting>
  <conditionalFormatting sqref="E24">
    <cfRule type="cellIs" dxfId="31" priority="25" stopIfTrue="1" operator="equal">
      <formula>0</formula>
    </cfRule>
  </conditionalFormatting>
  <conditionalFormatting sqref="F24">
    <cfRule type="cellIs" dxfId="30" priority="23" stopIfTrue="1" operator="equal">
      <formula>0</formula>
    </cfRule>
  </conditionalFormatting>
  <conditionalFormatting sqref="G24:H24">
    <cfRule type="cellIs" dxfId="29" priority="24" stopIfTrue="1" operator="equal">
      <formula>0</formula>
    </cfRule>
  </conditionalFormatting>
  <conditionalFormatting sqref="D25">
    <cfRule type="cellIs" dxfId="28" priority="40" stopIfTrue="1" operator="equal">
      <formula>0</formula>
    </cfRule>
  </conditionalFormatting>
  <conditionalFormatting sqref="C26">
    <cfRule type="cellIs" dxfId="27" priority="39" stopIfTrue="1" operator="equal">
      <formula>0</formula>
    </cfRule>
  </conditionalFormatting>
  <conditionalFormatting sqref="D26">
    <cfRule type="cellIs" dxfId="26" priority="35" stopIfTrue="1" operator="equal">
      <formula>0</formula>
    </cfRule>
  </conditionalFormatting>
  <conditionalFormatting sqref="E26">
    <cfRule type="cellIs" dxfId="25" priority="37" stopIfTrue="1" operator="equal">
      <formula>0</formula>
    </cfRule>
  </conditionalFormatting>
  <conditionalFormatting sqref="F26">
    <cfRule type="cellIs" dxfId="24" priority="38" stopIfTrue="1" operator="equal">
      <formula>0</formula>
    </cfRule>
  </conditionalFormatting>
  <conditionalFormatting sqref="G26:H26">
    <cfRule type="cellIs" dxfId="23" priority="36" stopIfTrue="1" operator="equal">
      <formula>0</formula>
    </cfRule>
  </conditionalFormatting>
  <conditionalFormatting sqref="C27">
    <cfRule type="cellIs" dxfId="22" priority="17" stopIfTrue="1" operator="equal">
      <formula>0</formula>
    </cfRule>
  </conditionalFormatting>
  <conditionalFormatting sqref="D27">
    <cfRule type="cellIs" dxfId="21" priority="16" stopIfTrue="1" operator="equal">
      <formula>0</formula>
    </cfRule>
  </conditionalFormatting>
  <conditionalFormatting sqref="E27">
    <cfRule type="cellIs" dxfId="20" priority="20" stopIfTrue="1" operator="equal">
      <formula>0</formula>
    </cfRule>
  </conditionalFormatting>
  <conditionalFormatting sqref="F27">
    <cfRule type="cellIs" dxfId="19" priority="18" stopIfTrue="1" operator="equal">
      <formula>0</formula>
    </cfRule>
  </conditionalFormatting>
  <conditionalFormatting sqref="G27:H27">
    <cfRule type="cellIs" dxfId="18" priority="19" stopIfTrue="1" operator="equal">
      <formula>0</formula>
    </cfRule>
  </conditionalFormatting>
  <conditionalFormatting sqref="C28">
    <cfRule type="cellIs" dxfId="17" priority="15" stopIfTrue="1" operator="equal">
      <formula>0</formula>
    </cfRule>
  </conditionalFormatting>
  <conditionalFormatting sqref="D28">
    <cfRule type="cellIs" dxfId="16" priority="11" stopIfTrue="1" operator="equal">
      <formula>0</formula>
    </cfRule>
  </conditionalFormatting>
  <conditionalFormatting sqref="E28">
    <cfRule type="cellIs" dxfId="15" priority="13" stopIfTrue="1" operator="equal">
      <formula>0</formula>
    </cfRule>
  </conditionalFormatting>
  <conditionalFormatting sqref="F28">
    <cfRule type="cellIs" dxfId="14" priority="14" stopIfTrue="1" operator="equal">
      <formula>0</formula>
    </cfRule>
  </conditionalFormatting>
  <conditionalFormatting sqref="G28:H28">
    <cfRule type="cellIs" dxfId="13" priority="12" stopIfTrue="1" operator="equal">
      <formula>0</formula>
    </cfRule>
  </conditionalFormatting>
  <conditionalFormatting sqref="D29">
    <cfRule type="cellIs" dxfId="12" priority="7" stopIfTrue="1" operator="equal">
      <formula>0</formula>
    </cfRule>
  </conditionalFormatting>
  <conditionalFormatting sqref="E29">
    <cfRule type="cellIs" dxfId="11" priority="10" stopIfTrue="1" operator="equal">
      <formula>0</formula>
    </cfRule>
  </conditionalFormatting>
  <conditionalFormatting sqref="F29">
    <cfRule type="cellIs" dxfId="10" priority="8" stopIfTrue="1" operator="equal">
      <formula>0</formula>
    </cfRule>
  </conditionalFormatting>
  <conditionalFormatting sqref="G29:H29">
    <cfRule type="cellIs" dxfId="9" priority="9" stopIfTrue="1" operator="equal">
      <formula>0</formula>
    </cfRule>
  </conditionalFormatting>
  <conditionalFormatting sqref="A30">
    <cfRule type="cellIs" dxfId="8" priority="1" stopIfTrue="1" operator="equal">
      <formula>0</formula>
    </cfRule>
  </conditionalFormatting>
  <conditionalFormatting sqref="C30">
    <cfRule type="cellIs" dxfId="7" priority="3" stopIfTrue="1" operator="equal">
      <formula>0</formula>
    </cfRule>
  </conditionalFormatting>
  <conditionalFormatting sqref="D30">
    <cfRule type="cellIs" dxfId="6" priority="2" stopIfTrue="1" operator="equal">
      <formula>0</formula>
    </cfRule>
  </conditionalFormatting>
  <conditionalFormatting sqref="E30">
    <cfRule type="cellIs" dxfId="5" priority="6" stopIfTrue="1" operator="equal">
      <formula>0</formula>
    </cfRule>
  </conditionalFormatting>
  <conditionalFormatting sqref="F30">
    <cfRule type="cellIs" dxfId="4" priority="4" stopIfTrue="1" operator="equal">
      <formula>0</formula>
    </cfRule>
  </conditionalFormatting>
  <conditionalFormatting sqref="G30:H30">
    <cfRule type="cellIs" dxfId="3" priority="5" stopIfTrue="1" operator="equal">
      <formula>0</formula>
    </cfRule>
  </conditionalFormatting>
  <conditionalFormatting sqref="B8:H9">
    <cfRule type="cellIs" dxfId="2" priority="143" stopIfTrue="1" operator="equal">
      <formula>0</formula>
    </cfRule>
  </conditionalFormatting>
  <conditionalFormatting sqref="C14 E14:H14">
    <cfRule type="cellIs" dxfId="1" priority="136" stopIfTrue="1" operator="equal">
      <formula>0</formula>
    </cfRule>
  </conditionalFormatting>
  <conditionalFormatting sqref="C25 E25:H25">
    <cfRule type="cellIs" dxfId="0" priority="41" stopIfTrue="1" operator="equal">
      <formula>0</formula>
    </cfRule>
  </conditionalFormatting>
  <printOptions horizontalCentered="1"/>
  <pageMargins left="0" right="0" top="0.59027777777777801" bottom="0.70833333333333304" header="0" footer="0.47222222222222199"/>
  <pageSetup paperSize="8" scale="70" orientation="landscape"/>
  <headerFooter scaleWithDoc="0" alignWithMargins="0">
    <oddFooter>&amp;C&amp;10第&amp;P页，共&amp;N页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pageSetUpPr fitToPage="1"/>
  </sheetPr>
  <dimension ref="A1:J15"/>
  <sheetViews>
    <sheetView workbookViewId="0">
      <pane xSplit="3" ySplit="5" topLeftCell="D5" activePane="bottomRight" state="frozen"/>
      <selection pane="topRight"/>
      <selection pane="bottomLeft"/>
      <selection pane="bottomRight" sqref="A1:XFD1"/>
    </sheetView>
  </sheetViews>
  <sheetFormatPr defaultColWidth="9" defaultRowHeight="13.5"/>
  <cols>
    <col min="1" max="1" width="5.375" style="31" customWidth="1"/>
    <col min="2" max="2" width="12.375" style="28" customWidth="1"/>
    <col min="3" max="3" width="20.75" style="28" customWidth="1"/>
    <col min="4" max="4" width="20.625" style="32" customWidth="1"/>
    <col min="5" max="5" width="7.125" style="31" customWidth="1"/>
    <col min="6" max="6" width="11" style="33" customWidth="1"/>
    <col min="7" max="7" width="8.625" style="33" customWidth="1"/>
    <col min="8" max="8" width="8.625" style="34" customWidth="1"/>
    <col min="9" max="9" width="25.75" style="28" customWidth="1"/>
    <col min="10" max="10" width="11.375" style="28" customWidth="1"/>
    <col min="11" max="16384" width="9" style="28"/>
  </cols>
  <sheetData>
    <row r="1" spans="1:10" s="5" customFormat="1" ht="12">
      <c r="A1" s="261" t="s">
        <v>484</v>
      </c>
      <c r="B1" s="261"/>
      <c r="C1" s="261"/>
      <c r="D1" s="261"/>
      <c r="E1" s="261"/>
      <c r="F1" s="261"/>
      <c r="G1" s="261"/>
      <c r="H1" s="261"/>
      <c r="I1" s="261"/>
      <c r="J1" s="261"/>
    </row>
    <row r="2" spans="1:10" ht="20.25">
      <c r="A2" s="302" t="s">
        <v>485</v>
      </c>
      <c r="B2" s="302"/>
      <c r="C2" s="302"/>
      <c r="D2" s="313"/>
      <c r="E2" s="302"/>
      <c r="F2" s="314"/>
      <c r="G2" s="314"/>
      <c r="H2" s="303"/>
      <c r="I2" s="302"/>
      <c r="J2" s="302"/>
    </row>
    <row r="3" spans="1:10" s="29" customFormat="1" ht="12">
      <c r="A3" s="315" t="s">
        <v>108</v>
      </c>
      <c r="B3" s="315"/>
      <c r="C3" s="315"/>
      <c r="D3" s="315"/>
      <c r="E3" s="315"/>
      <c r="F3" s="315"/>
      <c r="G3" s="315"/>
      <c r="H3" s="315"/>
      <c r="I3" s="301"/>
      <c r="J3" s="301"/>
    </row>
    <row r="4" spans="1:10" s="30" customFormat="1" ht="12">
      <c r="A4" s="306" t="s">
        <v>2</v>
      </c>
      <c r="B4" s="306" t="s">
        <v>109</v>
      </c>
      <c r="C4" s="306" t="s">
        <v>90</v>
      </c>
      <c r="D4" s="306" t="s">
        <v>110</v>
      </c>
      <c r="E4" s="318" t="s">
        <v>486</v>
      </c>
      <c r="F4" s="307" t="s">
        <v>112</v>
      </c>
      <c r="G4" s="307" t="s">
        <v>113</v>
      </c>
      <c r="H4" s="316"/>
      <c r="I4" s="306" t="s">
        <v>408</v>
      </c>
      <c r="J4" s="306" t="s">
        <v>26</v>
      </c>
    </row>
    <row r="5" spans="1:10" s="30" customFormat="1" ht="12">
      <c r="A5" s="306"/>
      <c r="B5" s="306"/>
      <c r="C5" s="306"/>
      <c r="D5" s="317"/>
      <c r="E5" s="318"/>
      <c r="F5" s="307"/>
      <c r="G5" s="36" t="s">
        <v>115</v>
      </c>
      <c r="H5" s="37" t="s">
        <v>116</v>
      </c>
      <c r="I5" s="306"/>
      <c r="J5" s="306"/>
    </row>
    <row r="6" spans="1:10" s="30" customFormat="1" ht="35.1" customHeight="1">
      <c r="A6" s="39" t="s">
        <v>11</v>
      </c>
      <c r="B6" s="40"/>
      <c r="C6" s="21" t="s">
        <v>12</v>
      </c>
      <c r="D6" s="41"/>
      <c r="E6" s="38"/>
      <c r="F6" s="42"/>
      <c r="G6" s="42"/>
      <c r="H6" s="37"/>
      <c r="I6" s="43"/>
      <c r="J6" s="43"/>
    </row>
    <row r="7" spans="1:10" s="30" customFormat="1" ht="36">
      <c r="A7" s="39" t="s">
        <v>487</v>
      </c>
      <c r="B7" s="39"/>
      <c r="C7" s="39" t="s">
        <v>91</v>
      </c>
      <c r="D7" s="39"/>
      <c r="E7" s="39"/>
      <c r="F7" s="39"/>
      <c r="G7" s="39"/>
      <c r="H7" s="39"/>
      <c r="I7" s="39"/>
      <c r="J7" s="39"/>
    </row>
    <row r="8" spans="1:10" s="30" customFormat="1" ht="12">
      <c r="A8" s="40" t="s">
        <v>488</v>
      </c>
      <c r="B8" s="40"/>
      <c r="C8" s="43" t="s">
        <v>489</v>
      </c>
      <c r="D8" s="41"/>
      <c r="E8" s="44"/>
      <c r="F8" s="45"/>
      <c r="G8" s="45"/>
      <c r="H8" s="46"/>
      <c r="I8" s="41"/>
      <c r="J8" s="41"/>
    </row>
    <row r="9" spans="1:10" s="30" customFormat="1" ht="60">
      <c r="A9" s="39">
        <v>1</v>
      </c>
      <c r="B9" s="252" t="s">
        <v>490</v>
      </c>
      <c r="C9" s="48" t="s">
        <v>491</v>
      </c>
      <c r="D9" s="49" t="s">
        <v>492</v>
      </c>
      <c r="E9" s="44" t="s">
        <v>137</v>
      </c>
      <c r="F9" s="50">
        <v>500</v>
      </c>
      <c r="G9" s="45"/>
      <c r="H9" s="46"/>
      <c r="I9" s="41" t="s">
        <v>493</v>
      </c>
      <c r="J9" s="41"/>
    </row>
    <row r="10" spans="1:10" s="30" customFormat="1" ht="108">
      <c r="A10" s="39">
        <f>A9+1</f>
        <v>2</v>
      </c>
      <c r="B10" s="252" t="s">
        <v>494</v>
      </c>
      <c r="C10" s="48" t="s">
        <v>495</v>
      </c>
      <c r="D10" s="49" t="s">
        <v>496</v>
      </c>
      <c r="E10" s="44" t="s">
        <v>122</v>
      </c>
      <c r="F10" s="50">
        <v>300</v>
      </c>
      <c r="G10" s="45"/>
      <c r="H10" s="46"/>
      <c r="I10" s="41" t="s">
        <v>497</v>
      </c>
      <c r="J10" s="41"/>
    </row>
    <row r="11" spans="1:10" s="30" customFormat="1" ht="45" customHeight="1">
      <c r="A11" s="19" t="s">
        <v>21</v>
      </c>
      <c r="B11" s="51"/>
      <c r="C11" s="21" t="s">
        <v>22</v>
      </c>
      <c r="D11" s="41"/>
      <c r="E11" s="38"/>
      <c r="F11" s="42"/>
      <c r="G11" s="42"/>
      <c r="H11" s="37"/>
      <c r="I11" s="43"/>
      <c r="J11" s="43"/>
    </row>
    <row r="12" spans="1:10" s="30" customFormat="1" ht="36">
      <c r="A12" s="39" t="s">
        <v>487</v>
      </c>
      <c r="B12" s="39"/>
      <c r="C12" s="39" t="s">
        <v>91</v>
      </c>
      <c r="D12" s="39"/>
      <c r="E12" s="39"/>
      <c r="F12" s="39"/>
      <c r="G12" s="39"/>
      <c r="H12" s="39"/>
      <c r="I12" s="39"/>
      <c r="J12" s="39"/>
    </row>
    <row r="13" spans="1:10" s="30" customFormat="1" ht="12">
      <c r="A13" s="40" t="s">
        <v>488</v>
      </c>
      <c r="B13" s="40"/>
      <c r="C13" s="43" t="s">
        <v>489</v>
      </c>
      <c r="D13" s="41"/>
      <c r="E13" s="44"/>
      <c r="F13" s="45"/>
      <c r="G13" s="45"/>
      <c r="H13" s="46"/>
      <c r="I13" s="41"/>
      <c r="J13" s="41"/>
    </row>
    <row r="14" spans="1:10" s="30" customFormat="1" ht="60">
      <c r="A14" s="39">
        <v>1</v>
      </c>
      <c r="B14" s="40" t="s">
        <v>498</v>
      </c>
      <c r="C14" s="48" t="s">
        <v>491</v>
      </c>
      <c r="D14" s="49" t="s">
        <v>492</v>
      </c>
      <c r="E14" s="44" t="s">
        <v>137</v>
      </c>
      <c r="F14" s="45">
        <v>853.33</v>
      </c>
      <c r="G14" s="45"/>
      <c r="H14" s="46"/>
      <c r="I14" s="41" t="s">
        <v>493</v>
      </c>
      <c r="J14" s="41"/>
    </row>
    <row r="15" spans="1:10" s="30" customFormat="1" ht="108">
      <c r="A15" s="39">
        <f>A14+1</f>
        <v>2</v>
      </c>
      <c r="B15" s="40" t="s">
        <v>499</v>
      </c>
      <c r="C15" s="48" t="s">
        <v>495</v>
      </c>
      <c r="D15" s="49" t="s">
        <v>496</v>
      </c>
      <c r="E15" s="44" t="s">
        <v>122</v>
      </c>
      <c r="F15" s="45">
        <v>428.71</v>
      </c>
      <c r="G15" s="45"/>
      <c r="H15" s="46"/>
      <c r="I15" s="41" t="s">
        <v>497</v>
      </c>
      <c r="J15" s="41"/>
    </row>
  </sheetData>
  <sheetProtection formatCells="0" insertHyperlinks="0" autoFilter="0"/>
  <autoFilter ref="A5:J15"/>
  <mergeCells count="13">
    <mergeCell ref="A1:J1"/>
    <mergeCell ref="A2:J2"/>
    <mergeCell ref="A3:H3"/>
    <mergeCell ref="I3:J3"/>
    <mergeCell ref="G4:H4"/>
    <mergeCell ref="A4:A5"/>
    <mergeCell ref="B4:B5"/>
    <mergeCell ref="C4:C5"/>
    <mergeCell ref="D4:D5"/>
    <mergeCell ref="E4:E5"/>
    <mergeCell ref="F4:F5"/>
    <mergeCell ref="I4:I5"/>
    <mergeCell ref="J4:J5"/>
  </mergeCells>
  <phoneticPr fontId="35" type="noConversion"/>
  <printOptions horizontalCentered="1"/>
  <pageMargins left="0.39305555555555599" right="0.39305555555555599" top="0.78680555555555598" bottom="0.98402777777777795" header="0.29861111111111099" footer="0.78680555555555598"/>
  <pageSetup paperSize="9" scale="72" fitToHeight="0" orientation="landscape"/>
  <headerFooter>
    <oddFooter>&amp;C&amp;9轨道集团：                                           铁设计院：                                         永道咨询：                                         第&amp;P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13"/>
  <sheetViews>
    <sheetView workbookViewId="0">
      <selection activeCell="M7" sqref="M7"/>
    </sheetView>
  </sheetViews>
  <sheetFormatPr defaultColWidth="9" defaultRowHeight="30" customHeight="1"/>
  <cols>
    <col min="1" max="1" width="7.125" style="7" customWidth="1"/>
    <col min="2" max="2" width="15.125" style="7" customWidth="1"/>
    <col min="3" max="3" width="18.25" style="7" customWidth="1"/>
    <col min="4" max="4" width="13.5" style="8" customWidth="1"/>
    <col min="5" max="5" width="14.125" style="9" customWidth="1"/>
    <col min="6" max="6" width="14.625" style="7" customWidth="1"/>
    <col min="7" max="47" width="8" style="7"/>
    <col min="48" max="16384" width="9" style="7"/>
  </cols>
  <sheetData>
    <row r="1" spans="1:46" s="5" customFormat="1" ht="12">
      <c r="A1" s="261" t="s">
        <v>500</v>
      </c>
      <c r="B1" s="261"/>
      <c r="C1" s="261"/>
      <c r="D1" s="261"/>
      <c r="E1" s="261"/>
      <c r="F1" s="261"/>
      <c r="G1" s="11"/>
      <c r="H1" s="11"/>
      <c r="I1" s="11"/>
      <c r="J1" s="11"/>
    </row>
    <row r="2" spans="1:46" ht="30" customHeight="1">
      <c r="A2" s="302" t="s">
        <v>501</v>
      </c>
      <c r="B2" s="319"/>
      <c r="C2" s="319"/>
      <c r="D2" s="320"/>
      <c r="E2" s="321"/>
      <c r="F2" s="319"/>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46" s="6" customFormat="1" ht="30" customHeight="1">
      <c r="A3" s="298" t="s">
        <v>108</v>
      </c>
      <c r="B3" s="322"/>
      <c r="C3" s="322"/>
      <c r="D3" s="299"/>
      <c r="E3" s="300"/>
      <c r="F3" s="301"/>
    </row>
    <row r="4" spans="1:46" ht="30" customHeight="1">
      <c r="A4" s="13" t="s">
        <v>2</v>
      </c>
      <c r="B4" s="14" t="s">
        <v>90</v>
      </c>
      <c r="C4" s="14" t="s">
        <v>399</v>
      </c>
      <c r="D4" s="14" t="s">
        <v>400</v>
      </c>
      <c r="E4" s="15" t="s">
        <v>25</v>
      </c>
      <c r="F4" s="16" t="s">
        <v>26</v>
      </c>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46" ht="30" customHeight="1">
      <c r="A5" s="18"/>
      <c r="B5" s="19" t="s">
        <v>10</v>
      </c>
      <c r="C5" s="14"/>
      <c r="D5" s="14"/>
      <c r="E5" s="20"/>
      <c r="F5" s="16"/>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1:46" ht="30" customHeight="1">
      <c r="A6" s="19" t="s">
        <v>11</v>
      </c>
      <c r="B6" s="21" t="s">
        <v>12</v>
      </c>
      <c r="C6" s="14"/>
      <c r="D6" s="14"/>
      <c r="E6" s="20"/>
      <c r="F6" s="16"/>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46" ht="30" customHeight="1">
      <c r="A7" s="22" t="s">
        <v>28</v>
      </c>
      <c r="B7" s="23" t="s">
        <v>38</v>
      </c>
      <c r="C7" s="23"/>
      <c r="D7" s="24">
        <v>6.58</v>
      </c>
      <c r="E7" s="25"/>
      <c r="F7" s="26"/>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1:46" ht="45.95" customHeight="1">
      <c r="A8" s="22" t="s">
        <v>401</v>
      </c>
      <c r="B8" s="23" t="s">
        <v>42</v>
      </c>
      <c r="C8" s="23" t="s">
        <v>402</v>
      </c>
      <c r="D8" s="24"/>
      <c r="E8" s="25"/>
      <c r="F8" s="27"/>
      <c r="G8" s="12"/>
      <c r="H8" s="12"/>
      <c r="I8" s="12"/>
      <c r="J8" s="12"/>
      <c r="K8" s="12"/>
      <c r="L8" s="12"/>
      <c r="M8" s="12"/>
      <c r="N8" s="12"/>
      <c r="O8" s="12"/>
      <c r="P8" s="12"/>
      <c r="Q8" s="12"/>
      <c r="R8" s="12"/>
      <c r="S8" s="12"/>
      <c r="T8" s="12"/>
      <c r="U8" s="12"/>
      <c r="V8" s="12"/>
      <c r="W8" s="12"/>
      <c r="X8" s="12"/>
      <c r="Y8" s="12"/>
      <c r="Z8" s="12"/>
      <c r="AA8" s="12"/>
      <c r="AB8" s="12"/>
      <c r="AC8" s="12"/>
      <c r="AD8" s="12"/>
      <c r="AE8" s="12"/>
      <c r="AF8" s="12"/>
    </row>
    <row r="9" spans="1:46" ht="45.95" customHeight="1">
      <c r="A9" s="22" t="s">
        <v>403</v>
      </c>
      <c r="B9" s="23" t="s">
        <v>404</v>
      </c>
      <c r="C9" s="23" t="s">
        <v>405</v>
      </c>
      <c r="D9" s="24">
        <v>6</v>
      </c>
      <c r="E9" s="25"/>
      <c r="F9" s="27"/>
      <c r="G9" s="12"/>
      <c r="H9" s="12"/>
      <c r="I9" s="12"/>
      <c r="J9" s="12"/>
      <c r="K9" s="12"/>
      <c r="L9" s="12"/>
      <c r="M9" s="12"/>
      <c r="N9" s="12"/>
      <c r="O9" s="12"/>
      <c r="P9" s="12"/>
      <c r="Q9" s="12"/>
      <c r="R9" s="12"/>
      <c r="S9" s="12"/>
      <c r="T9" s="12"/>
      <c r="U9" s="12"/>
      <c r="V9" s="12"/>
      <c r="W9" s="12"/>
      <c r="X9" s="12"/>
      <c r="Y9" s="12"/>
      <c r="Z9" s="12"/>
      <c r="AA9" s="12"/>
      <c r="AB9" s="12"/>
      <c r="AC9" s="12"/>
      <c r="AD9" s="12"/>
      <c r="AE9" s="12"/>
      <c r="AF9" s="12"/>
    </row>
    <row r="10" spans="1:46" ht="30" customHeight="1">
      <c r="A10" s="19" t="s">
        <v>21</v>
      </c>
      <c r="B10" s="21" t="s">
        <v>22</v>
      </c>
      <c r="C10" s="14"/>
      <c r="D10" s="14"/>
      <c r="E10" s="20"/>
      <c r="F10" s="16"/>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row>
    <row r="11" spans="1:46" ht="30" customHeight="1">
      <c r="A11" s="22" t="s">
        <v>28</v>
      </c>
      <c r="B11" s="23" t="s">
        <v>38</v>
      </c>
      <c r="C11" s="23"/>
      <c r="D11" s="24">
        <v>6.58</v>
      </c>
      <c r="E11" s="25"/>
      <c r="F11" s="26"/>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46" ht="45.95" customHeight="1">
      <c r="A12" s="22" t="s">
        <v>401</v>
      </c>
      <c r="B12" s="23" t="s">
        <v>42</v>
      </c>
      <c r="C12" s="23" t="s">
        <v>402</v>
      </c>
      <c r="D12" s="24"/>
      <c r="E12" s="25"/>
      <c r="F12" s="27"/>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46" ht="45.95" customHeight="1">
      <c r="A13" s="22" t="s">
        <v>403</v>
      </c>
      <c r="B13" s="23" t="s">
        <v>404</v>
      </c>
      <c r="C13" s="23" t="s">
        <v>405</v>
      </c>
      <c r="D13" s="24">
        <v>6</v>
      </c>
      <c r="E13" s="25"/>
      <c r="F13" s="27"/>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sheetData>
  <sheetProtection formatCells="0" insertHyperlinks="0" autoFilter="0"/>
  <mergeCells count="4">
    <mergeCell ref="A1:F1"/>
    <mergeCell ref="A2:F2"/>
    <mergeCell ref="A3:D3"/>
    <mergeCell ref="E3:F3"/>
  </mergeCells>
  <phoneticPr fontId="35"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190" zoomScaleNormal="100" workbookViewId="0">
      <selection sqref="A1:P1"/>
    </sheetView>
  </sheetViews>
  <sheetFormatPr defaultColWidth="8.875" defaultRowHeight="11.25"/>
  <cols>
    <col min="1" max="1" width="6.5" style="1" customWidth="1"/>
    <col min="2" max="2" width="6.625" style="1" customWidth="1"/>
    <col min="3" max="3" width="5.875" style="1" customWidth="1"/>
    <col min="4" max="4" width="5.25" style="1" customWidth="1"/>
    <col min="5" max="5" width="5.875" style="1" customWidth="1"/>
    <col min="6" max="6" width="5.625" style="1" customWidth="1"/>
    <col min="7" max="7" width="6.125" style="1" customWidth="1"/>
    <col min="8" max="8" width="6.625" style="1" customWidth="1"/>
    <col min="9" max="9" width="0.625" style="1" customWidth="1"/>
    <col min="10" max="10" width="4" style="1" customWidth="1"/>
    <col min="11" max="11" width="3.625" style="1" customWidth="1"/>
    <col min="12" max="12" width="5.25" style="1" customWidth="1"/>
    <col min="13" max="13" width="5.125" style="1" customWidth="1"/>
    <col min="14" max="14" width="5.875" style="1" customWidth="1"/>
    <col min="15" max="15" width="5.5" style="1" customWidth="1"/>
    <col min="16" max="16" width="2.75" style="1" customWidth="1"/>
    <col min="17" max="16384" width="8.875" style="1"/>
  </cols>
  <sheetData>
    <row r="1" spans="1:16" ht="18.95" customHeight="1">
      <c r="A1" s="323" t="s">
        <v>502</v>
      </c>
      <c r="B1" s="323"/>
      <c r="C1" s="323"/>
      <c r="D1" s="323"/>
      <c r="E1" s="323"/>
      <c r="F1" s="323"/>
      <c r="G1" s="323"/>
      <c r="H1" s="323"/>
      <c r="I1" s="323"/>
      <c r="J1" s="323"/>
      <c r="K1" s="323"/>
      <c r="L1" s="323"/>
      <c r="M1" s="323"/>
      <c r="N1" s="323"/>
      <c r="O1" s="323"/>
      <c r="P1" s="323"/>
    </row>
    <row r="2" spans="1:16" ht="35.1" customHeight="1">
      <c r="A2" s="324" t="s">
        <v>503</v>
      </c>
      <c r="B2" s="324"/>
      <c r="C2" s="324"/>
      <c r="D2" s="324"/>
      <c r="E2" s="324"/>
      <c r="F2" s="324"/>
      <c r="G2" s="324"/>
      <c r="H2" s="324"/>
      <c r="I2" s="324"/>
      <c r="J2" s="324"/>
      <c r="K2" s="324"/>
      <c r="L2" s="324"/>
      <c r="M2" s="324"/>
      <c r="N2" s="324"/>
      <c r="O2" s="324"/>
      <c r="P2" s="324"/>
    </row>
    <row r="3" spans="1:16" ht="25.15" customHeight="1">
      <c r="A3" s="2" t="s">
        <v>2</v>
      </c>
      <c r="B3" s="2"/>
      <c r="C3" s="2" t="s">
        <v>109</v>
      </c>
      <c r="D3" s="2"/>
      <c r="E3" s="325" t="s">
        <v>90</v>
      </c>
      <c r="F3" s="325"/>
      <c r="G3" s="325"/>
      <c r="H3" s="325"/>
      <c r="I3" s="325"/>
      <c r="J3" s="325" t="s">
        <v>504</v>
      </c>
      <c r="K3" s="325"/>
      <c r="L3" s="325"/>
      <c r="M3" s="2"/>
      <c r="N3" s="325" t="s">
        <v>112</v>
      </c>
      <c r="O3" s="325"/>
      <c r="P3" s="2"/>
    </row>
    <row r="4" spans="1:16" ht="25.15" customHeight="1">
      <c r="A4" s="325" t="s">
        <v>505</v>
      </c>
      <c r="B4" s="325"/>
      <c r="C4" s="325"/>
      <c r="D4" s="325"/>
      <c r="E4" s="325"/>
      <c r="F4" s="325"/>
      <c r="G4" s="325"/>
      <c r="H4" s="325"/>
      <c r="I4" s="325"/>
      <c r="J4" s="325"/>
      <c r="K4" s="325"/>
      <c r="L4" s="325"/>
      <c r="M4" s="325"/>
      <c r="N4" s="325"/>
      <c r="O4" s="325"/>
      <c r="P4" s="325"/>
    </row>
    <row r="5" spans="1:16" ht="25.15" customHeight="1">
      <c r="A5" s="325" t="s">
        <v>506</v>
      </c>
      <c r="B5" s="325"/>
      <c r="C5" s="325"/>
      <c r="D5" s="325" t="s">
        <v>507</v>
      </c>
      <c r="E5" s="325" t="s">
        <v>508</v>
      </c>
      <c r="F5" s="325"/>
      <c r="G5" s="325"/>
      <c r="H5" s="325"/>
      <c r="I5" s="325"/>
      <c r="J5" s="325"/>
      <c r="K5" s="325" t="s">
        <v>509</v>
      </c>
      <c r="L5" s="325"/>
      <c r="M5" s="325"/>
      <c r="N5" s="325"/>
      <c r="O5" s="325"/>
      <c r="P5" s="325"/>
    </row>
    <row r="6" spans="1:16" ht="25.15" customHeight="1">
      <c r="A6" s="2" t="s">
        <v>510</v>
      </c>
      <c r="B6" s="2" t="s">
        <v>511</v>
      </c>
      <c r="C6" s="2" t="s">
        <v>111</v>
      </c>
      <c r="D6" s="325"/>
      <c r="E6" s="2" t="s">
        <v>512</v>
      </c>
      <c r="F6" s="2" t="s">
        <v>513</v>
      </c>
      <c r="G6" s="2" t="s">
        <v>514</v>
      </c>
      <c r="H6" s="325" t="s">
        <v>515</v>
      </c>
      <c r="I6" s="325"/>
      <c r="J6" s="325"/>
      <c r="K6" s="325" t="s">
        <v>512</v>
      </c>
      <c r="L6" s="325"/>
      <c r="M6" s="2" t="s">
        <v>513</v>
      </c>
      <c r="N6" s="2" t="s">
        <v>514</v>
      </c>
      <c r="O6" s="325" t="s">
        <v>515</v>
      </c>
      <c r="P6" s="325"/>
    </row>
    <row r="7" spans="1:16" ht="25.15" customHeight="1">
      <c r="A7" s="2"/>
      <c r="B7" s="2"/>
      <c r="C7" s="2"/>
      <c r="D7" s="2"/>
      <c r="E7" s="2"/>
      <c r="F7" s="3"/>
      <c r="G7" s="3"/>
      <c r="H7" s="325"/>
      <c r="I7" s="325"/>
      <c r="J7" s="325"/>
      <c r="K7" s="325"/>
      <c r="L7" s="325"/>
      <c r="M7" s="2"/>
      <c r="N7" s="2"/>
      <c r="O7" s="325"/>
      <c r="P7" s="325"/>
    </row>
    <row r="8" spans="1:16" ht="25.15" customHeight="1">
      <c r="A8" s="2" t="s">
        <v>516</v>
      </c>
      <c r="B8" s="2"/>
      <c r="C8" s="2"/>
      <c r="D8" s="2"/>
      <c r="E8" s="2"/>
      <c r="F8" s="3"/>
      <c r="G8" s="3"/>
      <c r="H8" s="325"/>
      <c r="I8" s="325"/>
      <c r="J8" s="325"/>
      <c r="K8" s="325"/>
      <c r="L8" s="325"/>
      <c r="M8" s="2"/>
      <c r="N8" s="2"/>
      <c r="O8" s="325"/>
      <c r="P8" s="325"/>
    </row>
    <row r="9" spans="1:16" ht="25.15" customHeight="1">
      <c r="A9" s="325" t="s">
        <v>517</v>
      </c>
      <c r="B9" s="325"/>
      <c r="C9" s="325"/>
      <c r="D9" s="325"/>
      <c r="E9" s="325"/>
      <c r="F9" s="325"/>
      <c r="G9" s="325"/>
      <c r="H9" s="325"/>
      <c r="I9" s="325"/>
      <c r="J9" s="325"/>
      <c r="K9" s="325"/>
      <c r="L9" s="325"/>
      <c r="M9" s="325"/>
      <c r="N9" s="325"/>
      <c r="O9" s="325"/>
      <c r="P9" s="325"/>
    </row>
    <row r="10" spans="1:16" ht="25.15" customHeight="1">
      <c r="A10" s="4" t="s">
        <v>518</v>
      </c>
      <c r="B10" s="325" t="s">
        <v>519</v>
      </c>
      <c r="C10" s="325"/>
      <c r="D10" s="325"/>
      <c r="E10" s="325"/>
      <c r="F10" s="325"/>
      <c r="G10" s="325"/>
      <c r="H10" s="2" t="s">
        <v>111</v>
      </c>
      <c r="I10" s="325" t="s">
        <v>507</v>
      </c>
      <c r="J10" s="325"/>
      <c r="K10" s="325"/>
      <c r="L10" s="325" t="s">
        <v>508</v>
      </c>
      <c r="M10" s="325"/>
      <c r="N10" s="325" t="s">
        <v>509</v>
      </c>
      <c r="O10" s="325"/>
      <c r="P10" s="325"/>
    </row>
    <row r="11" spans="1:16" ht="25.15" customHeight="1">
      <c r="A11" s="4" t="s">
        <v>11</v>
      </c>
      <c r="B11" s="325" t="s">
        <v>520</v>
      </c>
      <c r="C11" s="325"/>
      <c r="D11" s="325"/>
      <c r="E11" s="325"/>
      <c r="F11" s="325"/>
      <c r="G11" s="325"/>
      <c r="H11" s="2"/>
      <c r="I11" s="325"/>
      <c r="J11" s="325"/>
      <c r="K11" s="325"/>
      <c r="L11" s="325"/>
      <c r="M11" s="325"/>
      <c r="N11" s="325"/>
      <c r="O11" s="325"/>
      <c r="P11" s="325"/>
    </row>
    <row r="12" spans="1:16" ht="25.15" customHeight="1">
      <c r="A12" s="4" t="s">
        <v>28</v>
      </c>
      <c r="B12" s="325" t="s">
        <v>512</v>
      </c>
      <c r="C12" s="325"/>
      <c r="D12" s="325"/>
      <c r="E12" s="325"/>
      <c r="F12" s="325"/>
      <c r="G12" s="325"/>
      <c r="H12" s="2"/>
      <c r="I12" s="325"/>
      <c r="J12" s="325"/>
      <c r="K12" s="325"/>
      <c r="L12" s="325"/>
      <c r="M12" s="325"/>
      <c r="N12" s="325"/>
      <c r="O12" s="325"/>
      <c r="P12" s="325"/>
    </row>
    <row r="13" spans="1:16" ht="25.15" customHeight="1">
      <c r="A13" s="4" t="s">
        <v>488</v>
      </c>
      <c r="B13" s="325"/>
      <c r="C13" s="325"/>
      <c r="D13" s="325"/>
      <c r="E13" s="325"/>
      <c r="F13" s="325"/>
      <c r="G13" s="325"/>
      <c r="H13" s="2"/>
      <c r="I13" s="325"/>
      <c r="J13" s="325"/>
      <c r="K13" s="325"/>
      <c r="L13" s="325"/>
      <c r="M13" s="325"/>
      <c r="N13" s="325"/>
      <c r="O13" s="325"/>
      <c r="P13" s="325"/>
    </row>
    <row r="14" spans="1:16" ht="25.15" customHeight="1">
      <c r="A14" s="4" t="s">
        <v>516</v>
      </c>
      <c r="B14" s="325"/>
      <c r="C14" s="325"/>
      <c r="D14" s="325"/>
      <c r="E14" s="325"/>
      <c r="F14" s="325"/>
      <c r="G14" s="325"/>
      <c r="H14" s="2"/>
      <c r="I14" s="325"/>
      <c r="J14" s="325"/>
      <c r="K14" s="325"/>
      <c r="L14" s="325"/>
      <c r="M14" s="325"/>
      <c r="N14" s="325"/>
      <c r="O14" s="325"/>
      <c r="P14" s="325"/>
    </row>
    <row r="15" spans="1:16" ht="25.15" customHeight="1">
      <c r="A15" s="4" t="s">
        <v>401</v>
      </c>
      <c r="B15" s="325" t="s">
        <v>513</v>
      </c>
      <c r="C15" s="325"/>
      <c r="D15" s="325"/>
      <c r="E15" s="325"/>
      <c r="F15" s="325"/>
      <c r="G15" s="325"/>
      <c r="H15" s="2"/>
      <c r="I15" s="325"/>
      <c r="J15" s="325"/>
      <c r="K15" s="325"/>
      <c r="L15" s="325"/>
      <c r="M15" s="325"/>
      <c r="N15" s="325"/>
      <c r="O15" s="325"/>
      <c r="P15" s="325"/>
    </row>
    <row r="16" spans="1:16" ht="25.15" customHeight="1">
      <c r="A16" s="4" t="s">
        <v>488</v>
      </c>
      <c r="B16" s="325"/>
      <c r="C16" s="325"/>
      <c r="D16" s="325"/>
      <c r="E16" s="325"/>
      <c r="F16" s="325"/>
      <c r="G16" s="325"/>
      <c r="H16" s="2"/>
      <c r="I16" s="325"/>
      <c r="J16" s="325"/>
      <c r="K16" s="325"/>
      <c r="L16" s="325"/>
      <c r="M16" s="325"/>
      <c r="N16" s="325"/>
      <c r="O16" s="325"/>
      <c r="P16" s="325"/>
    </row>
    <row r="17" spans="1:16" ht="25.15" customHeight="1">
      <c r="A17" s="4" t="s">
        <v>521</v>
      </c>
      <c r="B17" s="325"/>
      <c r="C17" s="325"/>
      <c r="D17" s="325"/>
      <c r="E17" s="325"/>
      <c r="F17" s="325"/>
      <c r="G17" s="325"/>
      <c r="H17" s="2"/>
      <c r="I17" s="325"/>
      <c r="J17" s="325"/>
      <c r="K17" s="325"/>
      <c r="L17" s="325"/>
      <c r="M17" s="325"/>
      <c r="N17" s="325"/>
      <c r="O17" s="325"/>
      <c r="P17" s="325"/>
    </row>
    <row r="18" spans="1:16" ht="25.15" customHeight="1">
      <c r="A18" s="4" t="s">
        <v>516</v>
      </c>
      <c r="B18" s="325"/>
      <c r="C18" s="325"/>
      <c r="D18" s="325"/>
      <c r="E18" s="325"/>
      <c r="F18" s="325"/>
      <c r="G18" s="325"/>
      <c r="H18" s="2"/>
      <c r="I18" s="325"/>
      <c r="J18" s="325"/>
      <c r="K18" s="325"/>
      <c r="L18" s="325"/>
      <c r="M18" s="325"/>
      <c r="N18" s="325"/>
      <c r="O18" s="325"/>
      <c r="P18" s="325"/>
    </row>
    <row r="19" spans="1:16" ht="25.15" customHeight="1">
      <c r="A19" s="4" t="s">
        <v>418</v>
      </c>
      <c r="B19" s="325" t="s">
        <v>514</v>
      </c>
      <c r="C19" s="325"/>
      <c r="D19" s="325"/>
      <c r="E19" s="325"/>
      <c r="F19" s="325"/>
      <c r="G19" s="325"/>
      <c r="H19" s="2"/>
      <c r="I19" s="325"/>
      <c r="J19" s="325"/>
      <c r="K19" s="325"/>
      <c r="L19" s="325"/>
      <c r="M19" s="325"/>
      <c r="N19" s="325"/>
      <c r="O19" s="325"/>
      <c r="P19" s="325"/>
    </row>
    <row r="20" spans="1:16" ht="25.15" customHeight="1">
      <c r="A20" s="4" t="s">
        <v>488</v>
      </c>
      <c r="B20" s="325"/>
      <c r="C20" s="325"/>
      <c r="D20" s="325"/>
      <c r="E20" s="325"/>
      <c r="F20" s="325"/>
      <c r="G20" s="325"/>
      <c r="H20" s="2"/>
      <c r="I20" s="325"/>
      <c r="J20" s="325"/>
      <c r="K20" s="325"/>
      <c r="L20" s="325"/>
      <c r="M20" s="325"/>
      <c r="N20" s="325"/>
      <c r="O20" s="325"/>
      <c r="P20" s="325"/>
    </row>
    <row r="21" spans="1:16" ht="25.15" customHeight="1">
      <c r="A21" s="4" t="s">
        <v>521</v>
      </c>
      <c r="B21" s="325"/>
      <c r="C21" s="325"/>
      <c r="D21" s="325"/>
      <c r="E21" s="325"/>
      <c r="F21" s="325"/>
      <c r="G21" s="325"/>
      <c r="H21" s="2"/>
      <c r="I21" s="325"/>
      <c r="J21" s="325"/>
      <c r="K21" s="325"/>
      <c r="L21" s="325"/>
      <c r="M21" s="325"/>
      <c r="N21" s="325"/>
      <c r="O21" s="325"/>
      <c r="P21" s="325"/>
    </row>
    <row r="22" spans="1:16" ht="25.15" customHeight="1">
      <c r="A22" s="4" t="s">
        <v>516</v>
      </c>
      <c r="B22" s="325"/>
      <c r="C22" s="325"/>
      <c r="D22" s="325"/>
      <c r="E22" s="325"/>
      <c r="F22" s="325"/>
      <c r="G22" s="325"/>
      <c r="H22" s="2"/>
      <c r="I22" s="325"/>
      <c r="J22" s="325"/>
      <c r="K22" s="325"/>
      <c r="L22" s="325"/>
      <c r="M22" s="325"/>
      <c r="N22" s="325"/>
      <c r="O22" s="325"/>
      <c r="P22" s="325"/>
    </row>
    <row r="23" spans="1:16" ht="25.15" customHeight="1">
      <c r="A23" s="4" t="s">
        <v>21</v>
      </c>
      <c r="B23" s="325" t="s">
        <v>515</v>
      </c>
      <c r="C23" s="325"/>
      <c r="D23" s="325"/>
      <c r="E23" s="325"/>
      <c r="F23" s="325"/>
      <c r="G23" s="325"/>
      <c r="H23" s="2"/>
      <c r="I23" s="325"/>
      <c r="J23" s="325"/>
      <c r="K23" s="325"/>
      <c r="L23" s="325"/>
      <c r="M23" s="325"/>
      <c r="N23" s="325"/>
      <c r="O23" s="325"/>
      <c r="P23" s="325"/>
    </row>
    <row r="24" spans="1:16" ht="25.15" customHeight="1">
      <c r="A24" s="326" t="s">
        <v>522</v>
      </c>
      <c r="B24" s="326"/>
      <c r="C24" s="326"/>
      <c r="D24" s="326"/>
      <c r="E24" s="326"/>
      <c r="F24" s="326"/>
      <c r="G24" s="326"/>
      <c r="H24" s="326"/>
      <c r="I24" s="326"/>
      <c r="J24" s="326"/>
      <c r="K24" s="326"/>
      <c r="L24" s="326"/>
      <c r="M24" s="326"/>
      <c r="N24" s="326"/>
      <c r="O24" s="326"/>
      <c r="P24" s="326"/>
    </row>
    <row r="25" spans="1:16" ht="25.15" customHeight="1">
      <c r="A25" s="327" t="s">
        <v>523</v>
      </c>
      <c r="B25" s="327"/>
      <c r="C25" s="327"/>
      <c r="D25" s="327"/>
      <c r="E25" s="327"/>
      <c r="F25" s="327"/>
      <c r="G25" s="327"/>
      <c r="H25" s="327"/>
      <c r="I25" s="327"/>
      <c r="J25" s="327"/>
      <c r="K25" s="327"/>
      <c r="L25" s="327"/>
      <c r="M25" s="327"/>
      <c r="N25" s="327"/>
      <c r="O25" s="327"/>
      <c r="P25" s="327"/>
    </row>
    <row r="26" spans="1:16" ht="45" customHeight="1">
      <c r="A26" s="327" t="s">
        <v>524</v>
      </c>
      <c r="B26" s="327"/>
      <c r="C26" s="327"/>
      <c r="D26" s="327"/>
      <c r="E26" s="327"/>
      <c r="F26" s="327"/>
      <c r="G26" s="327"/>
      <c r="H26" s="327"/>
      <c r="I26" s="327"/>
      <c r="J26" s="327"/>
      <c r="K26" s="327"/>
      <c r="L26" s="327"/>
      <c r="M26" s="327"/>
      <c r="N26" s="327"/>
      <c r="O26" s="327"/>
      <c r="P26" s="327"/>
    </row>
    <row r="27" spans="1:16" ht="25.15" customHeight="1">
      <c r="A27" s="327" t="s">
        <v>525</v>
      </c>
      <c r="B27" s="327"/>
      <c r="C27" s="327"/>
      <c r="D27" s="327"/>
      <c r="E27" s="327"/>
      <c r="F27" s="327"/>
      <c r="G27" s="327"/>
      <c r="H27" s="327"/>
      <c r="I27" s="327"/>
      <c r="J27" s="327"/>
      <c r="K27" s="327"/>
      <c r="L27" s="327"/>
      <c r="M27" s="327"/>
      <c r="N27" s="327"/>
      <c r="O27" s="327"/>
      <c r="P27" s="327"/>
    </row>
    <row r="28" spans="1:16" ht="25.15" customHeight="1">
      <c r="A28" s="327" t="s">
        <v>526</v>
      </c>
      <c r="B28" s="327"/>
      <c r="C28" s="327"/>
      <c r="D28" s="327"/>
      <c r="E28" s="327"/>
      <c r="F28" s="327"/>
      <c r="G28" s="327"/>
      <c r="H28" s="327"/>
      <c r="I28" s="327"/>
      <c r="J28" s="327"/>
      <c r="K28" s="327"/>
      <c r="L28" s="327"/>
      <c r="M28" s="327"/>
      <c r="N28" s="327"/>
      <c r="O28" s="327"/>
      <c r="P28" s="327"/>
    </row>
    <row r="29" spans="1:16" ht="25.15" customHeight="1">
      <c r="A29" s="328" t="s">
        <v>527</v>
      </c>
      <c r="B29" s="328"/>
      <c r="C29" s="328"/>
      <c r="D29" s="328"/>
      <c r="E29" s="328"/>
      <c r="F29" s="328"/>
      <c r="G29" s="328"/>
      <c r="H29" s="328"/>
      <c r="I29" s="328"/>
      <c r="J29" s="328"/>
      <c r="K29" s="328"/>
      <c r="L29" s="328"/>
      <c r="M29" s="328"/>
      <c r="N29" s="328"/>
      <c r="O29" s="328"/>
      <c r="P29" s="328"/>
    </row>
  </sheetData>
  <sheetProtection formatCells="0" insertHyperlinks="0" autoFilter="0"/>
  <mergeCells count="84">
    <mergeCell ref="A25:P25"/>
    <mergeCell ref="A26:P26"/>
    <mergeCell ref="A27:P27"/>
    <mergeCell ref="A28:P28"/>
    <mergeCell ref="A29:P29"/>
    <mergeCell ref="B23:G23"/>
    <mergeCell ref="I23:K23"/>
    <mergeCell ref="L23:M23"/>
    <mergeCell ref="N23:P23"/>
    <mergeCell ref="A24:P24"/>
    <mergeCell ref="B21:G21"/>
    <mergeCell ref="I21:K21"/>
    <mergeCell ref="L21:M21"/>
    <mergeCell ref="N21:P21"/>
    <mergeCell ref="B22:G22"/>
    <mergeCell ref="I22:K22"/>
    <mergeCell ref="L22:M22"/>
    <mergeCell ref="N22:P22"/>
    <mergeCell ref="B19:G19"/>
    <mergeCell ref="I19:K19"/>
    <mergeCell ref="L19:M19"/>
    <mergeCell ref="N19:P19"/>
    <mergeCell ref="B20:G20"/>
    <mergeCell ref="I20:K20"/>
    <mergeCell ref="L20:M20"/>
    <mergeCell ref="N20:P20"/>
    <mergeCell ref="B17:G17"/>
    <mergeCell ref="I17:K17"/>
    <mergeCell ref="L17:M17"/>
    <mergeCell ref="N17:P17"/>
    <mergeCell ref="B18:G18"/>
    <mergeCell ref="I18:K18"/>
    <mergeCell ref="L18:M18"/>
    <mergeCell ref="N18:P18"/>
    <mergeCell ref="B15:G15"/>
    <mergeCell ref="I15:K15"/>
    <mergeCell ref="L15:M15"/>
    <mergeCell ref="N15:P15"/>
    <mergeCell ref="B16:G16"/>
    <mergeCell ref="I16:K16"/>
    <mergeCell ref="L16:M16"/>
    <mergeCell ref="N16:P16"/>
    <mergeCell ref="B13:G13"/>
    <mergeCell ref="I13:K13"/>
    <mergeCell ref="L13:M13"/>
    <mergeCell ref="N13:P13"/>
    <mergeCell ref="B14:G14"/>
    <mergeCell ref="I14:K14"/>
    <mergeCell ref="L14:M14"/>
    <mergeCell ref="N14:P14"/>
    <mergeCell ref="B11:G11"/>
    <mergeCell ref="I11:K11"/>
    <mergeCell ref="L11:M11"/>
    <mergeCell ref="N11:P11"/>
    <mergeCell ref="B12:G12"/>
    <mergeCell ref="I12:K12"/>
    <mergeCell ref="L12:M12"/>
    <mergeCell ref="N12:P12"/>
    <mergeCell ref="A9:M9"/>
    <mergeCell ref="N9:P9"/>
    <mergeCell ref="B10:G10"/>
    <mergeCell ref="I10:K10"/>
    <mergeCell ref="L10:M10"/>
    <mergeCell ref="N10:P10"/>
    <mergeCell ref="H7:J7"/>
    <mergeCell ref="K7:L7"/>
    <mergeCell ref="O7:P7"/>
    <mergeCell ref="H8:J8"/>
    <mergeCell ref="K8:L8"/>
    <mergeCell ref="O8:P8"/>
    <mergeCell ref="A4:P4"/>
    <mergeCell ref="A5:C5"/>
    <mergeCell ref="E5:J5"/>
    <mergeCell ref="K5:P5"/>
    <mergeCell ref="H6:J6"/>
    <mergeCell ref="K6:L6"/>
    <mergeCell ref="O6:P6"/>
    <mergeCell ref="D5:D6"/>
    <mergeCell ref="A1:P1"/>
    <mergeCell ref="A2:P2"/>
    <mergeCell ref="E3:F3"/>
    <mergeCell ref="G3:I3"/>
    <mergeCell ref="J3:L3"/>
    <mergeCell ref="N3:O3"/>
  </mergeCells>
  <phoneticPr fontId="35" type="noConversion"/>
  <printOptions horizontalCentered="1"/>
  <pageMargins left="0.78680555555555598" right="0.78680555555555598" top="0.98402777777777795" bottom="0.78680555555555598" header="0.31388888888888899" footer="0.31388888888888899"/>
  <pageSetup paperSize="9" scale="92"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ixelators xmlns="https://web.wps.cn/et/2018/main" xmlns:s="http://schemas.openxmlformats.org/spreadsheetml/2006/main">
  <pixelatorList sheetStid="17"/>
  <pixelatorList sheetStid="25"/>
  <pixelatorList sheetStid="19"/>
  <pixelatorList sheetStid="26"/>
  <pixelatorList sheetStid="7"/>
  <pixelatorList sheetStid="22"/>
  <pixelatorList sheetStid="23"/>
  <pixelatorList sheetStid="28"/>
  <pixelatorList sheetStid="29"/>
  <pixelatorList sheetStid="27"/>
  <pixelatorList sheetStid="24"/>
  <pixelatorList sheetStid="30"/>
</pixelators>
</file>

<file path=customXml/item2.xml><?xml version="1.0" encoding="utf-8"?>
<comments xmlns="https://web.wps.cn/et/2018/main" xmlns:s="http://schemas.openxmlformats.org/spreadsheetml/2006/main">
  <commentList sheetStid="17">
    <comment s:ref="D4" rgbClr="35CA10">
      <item id="{6a5a98b8-2f58-4fa6-903c-05180ad57827}" isNormal="1">
        <s:text>
          <s:r>
            <s:t xml:space="preserve">Administrator:
工人工资应与工程进度款同期支付，每期存入工人工资专用账户的金额=当期应付工程进度款（含合同变更金额）* 费率（《中标通知书》中单列的人工费金额/中标金额）</s:t>
          </s:r>
        </s:text>
      </item>
    </comment>
    <comment s:ref="E4" rgbClr="35CA10">
      <item id="{79a498a3-ca84-44ce-bb37-377f92623c47}" isNormal="1">
        <s:text>
          <s:r>
            <s:t xml:space="preserve">Administrator:
除专用合同条款另有约定外，发包人应在开工后28天内预付安全文明施工费总额的50%，其余部分与进度款同期支付。</s:t>
          </s:r>
        </s:text>
      </item>
    </comment>
    <comment s:ref="F4" rgbClr="35CA10">
      <item id="{b318d94b-f195-4c8a-aadb-12d3a13fd7b7}" isNormal="1">
        <s:text>
          <s:r>
            <s:t xml:space="preserve">Administrator:
《广州市建筑业职工参加工伤保险实施办法》：建设单位要在工程概算中单独列支工伤保险费，作为不可竞争费，不参与竞标；建筑业职工按建设项目工程合同总造价的0.8‰缴纳工伤保险费。工伤保险费由施工承包单位在开工前向项目所在地的地税部门一次性缴纳，职工个人不缴费。</s:t>
          </s:r>
        </s:text>
      </item>
    </comment>
  </commentList>
</comments>
</file>

<file path=customXml/item3.xml><?xml version="1.0" encoding="utf-8"?>
<woProps xmlns="https://web.wps.cn/et/2018/main" xmlns:s="http://schemas.openxmlformats.org/spreadsheetml/2006/main">
  <woSheetsProps>
    <woSheetProps sheetStid="17" interlineOnOff="0" interlineColor="0" isDbSheet="0" isDashBoardSheet="0"/>
    <woSheetProps sheetStid="25" interlineOnOff="0" interlineColor="0" isDbSheet="0" isDashBoardSheet="0"/>
    <woSheetProps sheetStid="19" interlineOnOff="0" interlineColor="0" isDbSheet="0" isDashBoardSheet="0"/>
    <woSheetProps sheetStid="26" interlineOnOff="0" interlineColor="0" isDbSheet="0" isDashBoardSheet="0"/>
    <woSheetProps sheetStid="7" interlineOnOff="0" interlineColor="0" isDbSheet="0" isDashBoardSheet="0"/>
    <woSheetProps sheetStid="22" interlineOnOff="0" interlineColor="0" isDbSheet="0" isDashBoardSheet="0"/>
    <woSheetProps sheetStid="23" interlineOnOff="0" interlineColor="0" isDbSheet="0" isDashBoardSheet="0"/>
    <woSheetProps sheetStid="28" interlineOnOff="0" interlineColor="0" isDbSheet="0" isDashBoardSheet="0"/>
    <woSheetProps sheetStid="29" interlineOnOff="0" interlineColor="0" isDbSheet="0" isDashBoardSheet="0"/>
    <woSheetProps sheetStid="27" interlineOnOff="0" interlineColor="0" isDbSheet="0" isDashBoardSheet="0"/>
    <woSheetProps sheetStid="24" interlineOnOff="0" interlineColor="0" isDbSheet="0" isDashBoardSheet="0"/>
  </woSheetsProps>
  <woBookProps>
    <bookSettings isFilterShared="1"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10</vt:i4>
      </vt:variant>
    </vt:vector>
  </HeadingPairs>
  <TitlesOfParts>
    <vt:vector size="21" baseType="lpstr">
      <vt:lpstr>5.1工程量清单汇总表</vt:lpstr>
      <vt:lpstr>5.1.1总价包干项目汇总表</vt:lpstr>
      <vt:lpstr>5.1.2单价包干项目汇总表</vt:lpstr>
      <vt:lpstr>5.1.3预算下浮项目清单 </vt:lpstr>
      <vt:lpstr>5.1.1.1总价包干项目分部分项工程量清单与计价表</vt:lpstr>
      <vt:lpstr>5.1.1.2总价包干项目总价措施项目清单与计价表</vt:lpstr>
      <vt:lpstr>5.1.1.3总价包干项目单价措施项目工程量清单与计价表</vt:lpstr>
      <vt:lpstr>5.1.1.4施工机电装修工程（总价包干)</vt:lpstr>
      <vt:lpstr>5.1.2.1单价包干项目分部分项工程量清单与计价表</vt:lpstr>
      <vt:lpstr>5.1.2.2单价包干项目总价措施项目清单与计价表</vt:lpstr>
      <vt:lpstr>5.2综合单价分析表</vt:lpstr>
      <vt:lpstr>'5.1.1.3总价包干项目单价措施项目工程量清单与计价表'!Print_Area</vt:lpstr>
      <vt:lpstr>'5.1.2.1单价包干项目分部分项工程量清单与计价表'!Print_Area</vt:lpstr>
      <vt:lpstr>'5.1.2单价包干项目汇总表'!Print_Area</vt:lpstr>
      <vt:lpstr>'5.1工程量清单汇总表'!Print_Area</vt:lpstr>
      <vt:lpstr>'5.2综合单价分析表'!Print_Area</vt:lpstr>
      <vt:lpstr>'5.1.1.3总价包干项目单价措施项目工程量清单与计价表'!Print_Titles</vt:lpstr>
      <vt:lpstr>'5.1.1.4施工机电装修工程（总价包干)'!Print_Titles</vt:lpstr>
      <vt:lpstr>'5.1.2.1单价包干项目分部分项工程量清单与计价表'!Print_Titles</vt:lpstr>
      <vt:lpstr>'5.1.2单价包干项目汇总表'!Print_Titles</vt:lpstr>
      <vt:lpstr>'5.1工程量清单汇总表'!Print_Titles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tpa-sec</cp:lastModifiedBy>
  <dcterms:created xsi:type="dcterms:W3CDTF">2021-08-25T06:22:00Z</dcterms:created>
  <dcterms:modified xsi:type="dcterms:W3CDTF">2022-01-20T08:44:13Z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EA9B40BF38FC40789965EB65166CE041</vt:lpwstr>
  </property>
  <property fmtid="{D5CDD505-2E9C-101B-9397-08002B2CF9AE}" pid="3" name="KSOProductBuildVer">
    <vt:lpwstr>2052-11.1.0.11194</vt:lpwstr>
  </property>
  <property fmtid="{D5CDD505-2E9C-101B-9397-08002B2CF9AE}" pid="4" name="KSOReadingLayout">
    <vt:bool>true</vt:bool>
  </property>
</Properties>
</file>