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188" windowHeight="9060" activeTab="1"/>
  </bookViews>
  <sheets>
    <sheet name="最高投标限价" sheetId="3" r:id="rId1"/>
    <sheet name="费用构成明细" sheetId="4" r:id="rId2"/>
  </sheets>
  <calcPr calcId="145621" iterate="1"/>
</workbook>
</file>

<file path=xl/calcChain.xml><?xml version="1.0" encoding="utf-8"?>
<calcChain xmlns="http://schemas.openxmlformats.org/spreadsheetml/2006/main">
  <c r="D29" i="4" l="1"/>
  <c r="C29" i="4"/>
  <c r="D24" i="4"/>
  <c r="C24" i="4"/>
  <c r="D16" i="4"/>
  <c r="C16" i="4"/>
  <c r="D8" i="4"/>
  <c r="C8" i="4"/>
  <c r="D5" i="4"/>
  <c r="C5" i="4"/>
  <c r="D3" i="4"/>
  <c r="D36" i="4" s="1"/>
  <c r="C3" i="4"/>
  <c r="C36" i="4" s="1"/>
</calcChain>
</file>

<file path=xl/sharedStrings.xml><?xml version="1.0" encoding="utf-8"?>
<sst xmlns="http://schemas.openxmlformats.org/spreadsheetml/2006/main" count="67" uniqueCount="38">
  <si>
    <t>EPC最高投标限价对比表</t>
  </si>
  <si>
    <t>序号</t>
  </si>
  <si>
    <t>名称</t>
  </si>
  <si>
    <t>最高投标限价
不含税（元）</t>
  </si>
  <si>
    <t>最高投标限价
含税（元）</t>
  </si>
  <si>
    <t>税率</t>
  </si>
  <si>
    <t>设计费</t>
  </si>
  <si>
    <t>税率6%</t>
  </si>
  <si>
    <t>BIM技术应用费</t>
  </si>
  <si>
    <t>建筑安装工程费</t>
  </si>
  <si>
    <t>税率9%</t>
  </si>
  <si>
    <t>暂估价一</t>
  </si>
  <si>
    <t>暂估价二</t>
  </si>
  <si>
    <t>暂列金额</t>
  </si>
  <si>
    <t>合计</t>
  </si>
  <si>
    <t>EPC总承包费用构成明细表</t>
  </si>
  <si>
    <t>工程设计费</t>
  </si>
  <si>
    <t>设计阶段BIM技术应用费</t>
  </si>
  <si>
    <t>施工单位BIM技术应用费</t>
  </si>
  <si>
    <t>B1科技创新楼工程费用</t>
  </si>
  <si>
    <t>B2科技创新楼工程费用</t>
  </si>
  <si>
    <t>B3科技创新楼工程费用</t>
  </si>
  <si>
    <t>C1研发配套楼工程费用</t>
  </si>
  <si>
    <t>地下室工程费用</t>
  </si>
  <si>
    <t>室外工程工程费用</t>
  </si>
  <si>
    <t>场地准备及临时设施费</t>
  </si>
  <si>
    <t>白蚁防治费</t>
  </si>
  <si>
    <t>水土保持咨询服务费</t>
  </si>
  <si>
    <t>施工图技术审查费</t>
  </si>
  <si>
    <t>测量测绘费</t>
  </si>
  <si>
    <t>绿色建筑咨询评价费</t>
  </si>
  <si>
    <t>树木评估费</t>
  </si>
  <si>
    <t>土壤氡浓度测试</t>
  </si>
  <si>
    <t>配套接驳施工费（临时给水接驳工程、永久给水接驳工程、燃气接驳工程）</t>
  </si>
  <si>
    <t>燃气工程</t>
  </si>
  <si>
    <t>充电桩及配电系统</t>
  </si>
  <si>
    <t>厨房工程</t>
  </si>
  <si>
    <t>备注：建设单位如有增加建设任务需求，建设单位可根据需求任务书调整各栋建筑安装工程费和暂列金额的最高限价，保持EPC总限价不变。</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</si>
</sst>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8" formatCode="#,##0.00_ "/>
    <numFmt numFmtId="179" formatCode="0.00_);[Red]\(0.00\)"/>
    <numFmt numFmtId="180" formatCode="#,##0.00_);[Red]\(#,##0.00\)"/>
  </numFmts>
  <fonts count="11">
    <font>
      <sz val="11"/>
      <color theme="1"/>
      <name val="宋体"/>
      <charset val="134"/>
      <scheme val="minor"/>
    </font>
    <font>
      <b/>
      <sz val="18"/>
      <name val="宋体"/>
      <charset val="134"/>
    </font>
    <font>
      <b/>
      <sz val="11"/>
      <name val="宋体"/>
      <charset val="134"/>
    </font>
    <font>
      <sz val="11"/>
      <name val="宋体"/>
      <charset val="134"/>
    </font>
    <font>
      <sz val="10"/>
      <name val="宋体"/>
      <charset val="134"/>
    </font>
    <font>
      <sz val="11"/>
      <color theme="1"/>
      <name val="宋体"/>
      <charset val="134"/>
    </font>
    <font>
      <b/>
      <sz val="18"/>
      <color theme="1"/>
      <name val="宋体"/>
      <charset val="134"/>
    </font>
    <font>
      <b/>
      <sz val="11"/>
      <color theme="1"/>
      <name val="宋体"/>
      <charset val="134"/>
    </font>
    <font>
      <sz val="12"/>
      <name val="宋体"/>
      <charset val="134"/>
    </font>
    <font>
      <sz val="9"/>
      <name val="宋体"/>
      <family val="3"/>
      <charset val="134"/>
      <scheme val="minor"/>
    </font>
    <font>
      <sz val="11"/>
      <color theme="1"/>
      <name val="宋体"/>
      <family val="3"/>
      <charset val="134"/>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alignment vertical="center"/>
    </xf>
    <xf numFmtId="0" fontId="8" fillId="0" borderId="0" applyNumberFormat="0" applyBorder="0" applyAlignment="0" applyProtection="0">
      <alignment vertical="center"/>
    </xf>
    <xf numFmtId="0" fontId="8" fillId="0" borderId="0">
      <alignment vertical="center"/>
    </xf>
    <xf numFmtId="0" fontId="8" fillId="0" borderId="0" applyNumberFormat="0" applyBorder="0" applyAlignment="0" applyProtection="0">
      <alignment vertical="center"/>
    </xf>
  </cellStyleXfs>
  <cellXfs count="26">
    <xf numFmtId="0" fontId="0" fillId="0" borderId="0" xfId="0">
      <alignment vertical="center"/>
    </xf>
    <xf numFmtId="0" fontId="2" fillId="0" borderId="1" xfId="0" applyFont="1" applyFill="1" applyBorder="1" applyAlignment="1">
      <alignment vertical="center" wrapText="1"/>
    </xf>
    <xf numFmtId="178"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Fill="1" applyBorder="1" applyAlignment="1">
      <alignment horizontal="left" vertical="center" wrapText="1"/>
    </xf>
    <xf numFmtId="178" fontId="4" fillId="0" borderId="1" xfId="1" applyNumberFormat="1" applyFont="1" applyFill="1" applyBorder="1" applyAlignment="1">
      <alignment horizontal="center" vertical="center" wrapText="1"/>
    </xf>
    <xf numFmtId="179" fontId="4" fillId="0" borderId="1" xfId="1"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0" xfId="0" applyFont="1" applyFill="1">
      <alignment vertical="center"/>
    </xf>
    <xf numFmtId="0" fontId="3" fillId="0" borderId="0" xfId="0" applyFont="1" applyFill="1">
      <alignment vertical="center"/>
    </xf>
    <xf numFmtId="179" fontId="5" fillId="0" borderId="0" xfId="0" applyNumberFormat="1" applyFont="1" applyFill="1" applyAlignment="1">
      <alignment horizontal="center" vertical="center"/>
    </xf>
    <xf numFmtId="0" fontId="3" fillId="0" borderId="1" xfId="0" applyFont="1" applyFill="1" applyBorder="1" applyAlignment="1">
      <alignment vertical="center" wrapText="1"/>
    </xf>
    <xf numFmtId="180" fontId="3"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179" fontId="7"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0" fillId="2" borderId="1" xfId="0" applyFont="1" applyFill="1" applyBorder="1" applyAlignment="1">
      <alignment horizontal="left" vertical="center" wrapText="1"/>
    </xf>
    <xf numFmtId="0" fontId="5" fillId="2" borderId="1" xfId="0" applyFont="1" applyFill="1" applyBorder="1" applyAlignment="1">
      <alignment horizontal="left" vertical="center" wrapText="1"/>
    </xf>
  </cellXfs>
  <cellStyles count="4">
    <cellStyle name="0,0_x000d__x000a_NA_x000d__x000a_" xfId="2"/>
    <cellStyle name="常规" xfId="0" builtinId="0"/>
    <cellStyle name="常规 4" xfId="1"/>
    <cellStyle name="常规 4 2" xfId="3"/>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A12" sqref="A12:E12"/>
    </sheetView>
  </sheetViews>
  <sheetFormatPr defaultColWidth="9" defaultRowHeight="14.4"/>
  <cols>
    <col min="1" max="1" width="5.77734375" style="12" customWidth="1"/>
    <col min="2" max="2" width="16.5546875" style="12" customWidth="1"/>
    <col min="3" max="3" width="21.109375" style="14" customWidth="1"/>
    <col min="4" max="4" width="20.88671875" style="14" customWidth="1"/>
    <col min="5" max="5" width="15" style="14" customWidth="1"/>
    <col min="6" max="6" width="14" style="12" customWidth="1"/>
    <col min="7" max="16384" width="9" style="12"/>
  </cols>
  <sheetData>
    <row r="1" spans="1:5" ht="40.049999999999997" customHeight="1">
      <c r="A1" s="17" t="s">
        <v>0</v>
      </c>
      <c r="B1" s="18"/>
      <c r="C1" s="18"/>
      <c r="D1" s="18"/>
      <c r="E1" s="18"/>
    </row>
    <row r="2" spans="1:5" ht="28.05" customHeight="1">
      <c r="A2" s="19" t="s">
        <v>1</v>
      </c>
      <c r="B2" s="19" t="s">
        <v>2</v>
      </c>
      <c r="C2" s="21" t="s">
        <v>3</v>
      </c>
      <c r="D2" s="21" t="s">
        <v>4</v>
      </c>
      <c r="E2" s="21" t="s">
        <v>5</v>
      </c>
    </row>
    <row r="3" spans="1:5" ht="28.05" customHeight="1">
      <c r="A3" s="20"/>
      <c r="B3" s="20"/>
      <c r="C3" s="21"/>
      <c r="D3" s="21"/>
      <c r="E3" s="21"/>
    </row>
    <row r="4" spans="1:5" s="13" customFormat="1" ht="34.049999999999997" customHeight="1">
      <c r="A4" s="5">
        <v>1</v>
      </c>
      <c r="B4" s="15" t="s">
        <v>6</v>
      </c>
      <c r="C4" s="16">
        <v>13962181.609999999</v>
      </c>
      <c r="D4" s="16">
        <v>14799912.51</v>
      </c>
      <c r="E4" s="9" t="s">
        <v>7</v>
      </c>
    </row>
    <row r="5" spans="1:5" s="13" customFormat="1" ht="34.049999999999997" customHeight="1">
      <c r="A5" s="5">
        <v>2</v>
      </c>
      <c r="B5" s="15" t="s">
        <v>8</v>
      </c>
      <c r="C5" s="16">
        <v>3562597.44</v>
      </c>
      <c r="D5" s="16">
        <v>3776353.28</v>
      </c>
      <c r="E5" s="9" t="s">
        <v>7</v>
      </c>
    </row>
    <row r="6" spans="1:5" s="13" customFormat="1" ht="34.049999999999997" customHeight="1">
      <c r="A6" s="5">
        <v>3</v>
      </c>
      <c r="B6" s="15" t="s">
        <v>9</v>
      </c>
      <c r="C6" s="16">
        <v>494342126.27999997</v>
      </c>
      <c r="D6" s="16">
        <v>538832917.64999998</v>
      </c>
      <c r="E6" s="9" t="s">
        <v>10</v>
      </c>
    </row>
    <row r="7" spans="1:5" s="13" customFormat="1" ht="34.049999999999997" customHeight="1">
      <c r="A7" s="5">
        <v>4</v>
      </c>
      <c r="B7" s="15" t="s">
        <v>11</v>
      </c>
      <c r="C7" s="16">
        <v>3600392.27</v>
      </c>
      <c r="D7" s="16">
        <v>3816415.8</v>
      </c>
      <c r="E7" s="9" t="s">
        <v>7</v>
      </c>
    </row>
    <row r="8" spans="1:5" s="13" customFormat="1" ht="34.049999999999997" customHeight="1">
      <c r="A8" s="5">
        <v>5</v>
      </c>
      <c r="B8" s="15" t="s">
        <v>12</v>
      </c>
      <c r="C8" s="16">
        <v>8962300</v>
      </c>
      <c r="D8" s="16">
        <v>9768907</v>
      </c>
      <c r="E8" s="9" t="s">
        <v>10</v>
      </c>
    </row>
    <row r="9" spans="1:5" s="13" customFormat="1" ht="34.049999999999997" customHeight="1">
      <c r="A9" s="5">
        <v>6</v>
      </c>
      <c r="B9" s="15" t="s">
        <v>13</v>
      </c>
      <c r="C9" s="16">
        <v>25283927.27</v>
      </c>
      <c r="D9" s="16">
        <v>27559480.719999999</v>
      </c>
      <c r="E9" s="9" t="s">
        <v>10</v>
      </c>
    </row>
    <row r="10" spans="1:5" s="13" customFormat="1" ht="28.5" customHeight="1">
      <c r="A10" s="5"/>
      <c r="B10" s="15" t="s">
        <v>14</v>
      </c>
      <c r="C10" s="16">
        <v>549713524.87</v>
      </c>
      <c r="D10" s="16">
        <v>598553986.96000004</v>
      </c>
      <c r="E10" s="9"/>
    </row>
    <row r="11" spans="1:5" hidden="1"/>
    <row r="12" spans="1:5" ht="43.8" customHeight="1">
      <c r="A12" s="24" t="s">
        <v>37</v>
      </c>
      <c r="B12" s="25"/>
      <c r="C12" s="25"/>
      <c r="D12" s="25"/>
      <c r="E12" s="25"/>
    </row>
  </sheetData>
  <mergeCells count="7">
    <mergeCell ref="A12:E12"/>
    <mergeCell ref="A1:E1"/>
    <mergeCell ref="A2:A3"/>
    <mergeCell ref="B2:B3"/>
    <mergeCell ref="C2:C3"/>
    <mergeCell ref="D2:D3"/>
    <mergeCell ref="E2:E3"/>
  </mergeCells>
  <phoneticPr fontId="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abSelected="1" topLeftCell="A19" workbookViewId="0">
      <selection activeCell="A37" sqref="A37:E37"/>
    </sheetView>
  </sheetViews>
  <sheetFormatPr defaultColWidth="8.88671875" defaultRowHeight="14.4"/>
  <cols>
    <col min="2" max="2" width="21.5546875" customWidth="1"/>
    <col min="3" max="3" width="23.88671875" customWidth="1"/>
    <col min="4" max="4" width="19" customWidth="1"/>
    <col min="5" max="5" width="16.5546875" customWidth="1"/>
    <col min="6" max="6" width="26.44140625" customWidth="1"/>
  </cols>
  <sheetData>
    <row r="1" spans="1:5" ht="22.2">
      <c r="A1" s="22" t="s">
        <v>15</v>
      </c>
      <c r="B1" s="23"/>
      <c r="C1" s="23"/>
      <c r="D1" s="23"/>
      <c r="E1" s="23"/>
    </row>
    <row r="2" spans="1:5" ht="28.8">
      <c r="A2" s="1" t="s">
        <v>1</v>
      </c>
      <c r="B2" s="1" t="s">
        <v>2</v>
      </c>
      <c r="C2" s="2" t="s">
        <v>3</v>
      </c>
      <c r="D2" s="2" t="s">
        <v>4</v>
      </c>
      <c r="E2" s="3" t="s">
        <v>5</v>
      </c>
    </row>
    <row r="3" spans="1:5">
      <c r="A3" s="4">
        <v>1</v>
      </c>
      <c r="B3" s="1" t="s">
        <v>6</v>
      </c>
      <c r="C3" s="2">
        <f>C4</f>
        <v>13962181.609999999</v>
      </c>
      <c r="D3" s="2">
        <f>D4</f>
        <v>14799912.51</v>
      </c>
      <c r="E3" s="3" t="s">
        <v>7</v>
      </c>
    </row>
    <row r="4" spans="1:5">
      <c r="A4" s="5">
        <v>1.1000000000000001</v>
      </c>
      <c r="B4" s="6" t="s">
        <v>16</v>
      </c>
      <c r="C4" s="7">
        <v>13962181.609999999</v>
      </c>
      <c r="D4" s="7">
        <v>14799912.51</v>
      </c>
      <c r="E4" s="8"/>
    </row>
    <row r="5" spans="1:5">
      <c r="A5" s="4">
        <v>2</v>
      </c>
      <c r="B5" s="1" t="s">
        <v>8</v>
      </c>
      <c r="C5" s="2">
        <f>C6+C7</f>
        <v>3562597.44</v>
      </c>
      <c r="D5" s="2">
        <f>D6+D7</f>
        <v>3776353.2800000003</v>
      </c>
      <c r="E5" s="3" t="s">
        <v>7</v>
      </c>
    </row>
    <row r="6" spans="1:5" ht="27" customHeight="1">
      <c r="A6" s="5">
        <v>2.1</v>
      </c>
      <c r="B6" s="6" t="s">
        <v>17</v>
      </c>
      <c r="C6" s="7">
        <v>1696474.97</v>
      </c>
      <c r="D6" s="7">
        <v>1798263.47</v>
      </c>
      <c r="E6" s="8"/>
    </row>
    <row r="7" spans="1:5" ht="27" customHeight="1">
      <c r="A7" s="5">
        <v>2.2000000000000002</v>
      </c>
      <c r="B7" s="6" t="s">
        <v>18</v>
      </c>
      <c r="C7" s="7">
        <v>1866122.47</v>
      </c>
      <c r="D7" s="7">
        <v>1978089.81</v>
      </c>
      <c r="E7" s="8"/>
    </row>
    <row r="8" spans="1:5" ht="27" customHeight="1">
      <c r="A8" s="4">
        <v>3</v>
      </c>
      <c r="B8" s="1" t="s">
        <v>9</v>
      </c>
      <c r="C8" s="2">
        <f>SUM(C9:C15)</f>
        <v>494342126.27999997</v>
      </c>
      <c r="D8" s="2">
        <f>SUM(D9:D15)</f>
        <v>538832917.64999998</v>
      </c>
      <c r="E8" s="3" t="s">
        <v>10</v>
      </c>
    </row>
    <row r="9" spans="1:5" ht="27" customHeight="1">
      <c r="A9" s="5">
        <v>3.1</v>
      </c>
      <c r="B9" s="6" t="s">
        <v>19</v>
      </c>
      <c r="C9" s="7">
        <v>79115123.569999993</v>
      </c>
      <c r="D9" s="7">
        <v>86235484.689999998</v>
      </c>
      <c r="E9" s="9"/>
    </row>
    <row r="10" spans="1:5" ht="27" customHeight="1">
      <c r="A10" s="5">
        <v>3.2</v>
      </c>
      <c r="B10" s="6" t="s">
        <v>20</v>
      </c>
      <c r="C10" s="7">
        <v>111990381.73</v>
      </c>
      <c r="D10" s="7">
        <v>122069516.09</v>
      </c>
      <c r="E10" s="9"/>
    </row>
    <row r="11" spans="1:5" ht="27" customHeight="1">
      <c r="A11" s="5">
        <v>3.3</v>
      </c>
      <c r="B11" s="6" t="s">
        <v>21</v>
      </c>
      <c r="C11" s="7">
        <v>69258601.569999993</v>
      </c>
      <c r="D11" s="7">
        <v>75491875.709999993</v>
      </c>
      <c r="E11" s="9"/>
    </row>
    <row r="12" spans="1:5" ht="27" customHeight="1">
      <c r="A12" s="5">
        <v>3.4</v>
      </c>
      <c r="B12" s="6" t="s">
        <v>22</v>
      </c>
      <c r="C12" s="7">
        <v>32524153.129999999</v>
      </c>
      <c r="D12" s="7">
        <v>35451326.909999996</v>
      </c>
      <c r="E12" s="9"/>
    </row>
    <row r="13" spans="1:5" ht="27" customHeight="1">
      <c r="A13" s="5">
        <v>3.5</v>
      </c>
      <c r="B13" s="6" t="s">
        <v>23</v>
      </c>
      <c r="C13" s="7">
        <v>154088101.36000001</v>
      </c>
      <c r="D13" s="7">
        <v>167956030.47999999</v>
      </c>
      <c r="E13" s="3"/>
    </row>
    <row r="14" spans="1:5" ht="27" customHeight="1">
      <c r="A14" s="5">
        <v>3.6</v>
      </c>
      <c r="B14" s="6" t="s">
        <v>24</v>
      </c>
      <c r="C14" s="7">
        <v>42072457.530000001</v>
      </c>
      <c r="D14" s="7">
        <v>45858978.710000001</v>
      </c>
      <c r="E14" s="3"/>
    </row>
    <row r="15" spans="1:5" ht="27" customHeight="1">
      <c r="A15" s="5">
        <v>3.7</v>
      </c>
      <c r="B15" s="6" t="s">
        <v>25</v>
      </c>
      <c r="C15" s="7">
        <v>5293307.3899999997</v>
      </c>
      <c r="D15" s="7">
        <v>5769705.0599999996</v>
      </c>
      <c r="E15" s="3"/>
    </row>
    <row r="16" spans="1:5" ht="36" customHeight="1">
      <c r="A16" s="4">
        <v>4</v>
      </c>
      <c r="B16" s="1" t="s">
        <v>11</v>
      </c>
      <c r="C16" s="2">
        <f>SUM(C17:C23)</f>
        <v>3600392.2699999996</v>
      </c>
      <c r="D16" s="2">
        <f>SUM(D17:D23)</f>
        <v>3816415.8</v>
      </c>
      <c r="E16" s="3" t="s">
        <v>7</v>
      </c>
    </row>
    <row r="17" spans="1:5" ht="27" customHeight="1">
      <c r="A17" s="5">
        <v>4.0999999999999996</v>
      </c>
      <c r="B17" s="6" t="s">
        <v>26</v>
      </c>
      <c r="C17" s="10">
        <v>290250</v>
      </c>
      <c r="D17" s="7">
        <v>307665</v>
      </c>
      <c r="E17" s="9"/>
    </row>
    <row r="18" spans="1:5">
      <c r="A18" s="5">
        <v>4.2</v>
      </c>
      <c r="B18" s="6" t="s">
        <v>27</v>
      </c>
      <c r="C18" s="7">
        <v>220000</v>
      </c>
      <c r="D18" s="7">
        <v>233200</v>
      </c>
      <c r="E18" s="9"/>
    </row>
    <row r="19" spans="1:5">
      <c r="A19" s="5">
        <v>4.3</v>
      </c>
      <c r="B19" s="6" t="s">
        <v>28</v>
      </c>
      <c r="C19" s="7">
        <v>1021646.88</v>
      </c>
      <c r="D19" s="7">
        <v>1082945.69</v>
      </c>
      <c r="E19" s="9"/>
    </row>
    <row r="20" spans="1:5">
      <c r="A20" s="5">
        <v>4.4000000000000004</v>
      </c>
      <c r="B20" s="6" t="s">
        <v>29</v>
      </c>
      <c r="C20" s="7">
        <v>253898.84</v>
      </c>
      <c r="D20" s="7">
        <v>269132.77</v>
      </c>
      <c r="E20" s="9"/>
    </row>
    <row r="21" spans="1:5">
      <c r="A21" s="5">
        <v>4.5</v>
      </c>
      <c r="B21" s="6" t="s">
        <v>30</v>
      </c>
      <c r="C21" s="7">
        <v>1527228</v>
      </c>
      <c r="D21" s="7">
        <v>1618861.68</v>
      </c>
      <c r="E21" s="3"/>
    </row>
    <row r="22" spans="1:5" ht="33" customHeight="1">
      <c r="A22" s="5">
        <v>4.5999999999999996</v>
      </c>
      <c r="B22" s="6" t="s">
        <v>31</v>
      </c>
      <c r="C22" s="7">
        <v>150000</v>
      </c>
      <c r="D22" s="7">
        <v>159000</v>
      </c>
      <c r="E22" s="3"/>
    </row>
    <row r="23" spans="1:5" ht="33" customHeight="1">
      <c r="A23" s="5">
        <v>4.7</v>
      </c>
      <c r="B23" s="6" t="s">
        <v>32</v>
      </c>
      <c r="C23" s="7">
        <v>137368.54999999999</v>
      </c>
      <c r="D23" s="7">
        <v>145610.66</v>
      </c>
      <c r="E23" s="8"/>
    </row>
    <row r="24" spans="1:5" ht="24" customHeight="1">
      <c r="A24" s="4">
        <v>5</v>
      </c>
      <c r="B24" s="1" t="s">
        <v>12</v>
      </c>
      <c r="C24" s="2">
        <f>C25+C26+C27+C28</f>
        <v>8962300</v>
      </c>
      <c r="D24" s="2">
        <f>D25+D26+D27+D28</f>
        <v>9768907</v>
      </c>
      <c r="E24" s="3" t="s">
        <v>10</v>
      </c>
    </row>
    <row r="25" spans="1:5" ht="55.95" customHeight="1">
      <c r="A25" s="5">
        <v>5.0999999999999996</v>
      </c>
      <c r="B25" s="6" t="s">
        <v>33</v>
      </c>
      <c r="C25" s="7">
        <v>475000</v>
      </c>
      <c r="D25" s="7">
        <v>517750</v>
      </c>
      <c r="E25" s="9"/>
    </row>
    <row r="26" spans="1:5">
      <c r="A26" s="5">
        <v>5.2</v>
      </c>
      <c r="B26" s="6" t="s">
        <v>34</v>
      </c>
      <c r="C26" s="7">
        <v>617500</v>
      </c>
      <c r="D26" s="7">
        <v>673075</v>
      </c>
      <c r="E26" s="9"/>
    </row>
    <row r="27" spans="1:5">
      <c r="A27" s="5">
        <v>5.3</v>
      </c>
      <c r="B27" s="6" t="s">
        <v>35</v>
      </c>
      <c r="C27" s="7">
        <v>5779800</v>
      </c>
      <c r="D27" s="7">
        <v>6299982</v>
      </c>
      <c r="E27" s="9"/>
    </row>
    <row r="28" spans="1:5">
      <c r="A28" s="5">
        <v>5.4</v>
      </c>
      <c r="B28" s="6" t="s">
        <v>36</v>
      </c>
      <c r="C28" s="7">
        <v>2090000</v>
      </c>
      <c r="D28" s="7">
        <v>2278100</v>
      </c>
      <c r="E28" s="9"/>
    </row>
    <row r="29" spans="1:5">
      <c r="A29" s="4">
        <v>6</v>
      </c>
      <c r="B29" s="1" t="s">
        <v>13</v>
      </c>
      <c r="C29" s="2">
        <f>SUM(C30:C35)</f>
        <v>25283927.27</v>
      </c>
      <c r="D29" s="2">
        <f>SUM(D30:D35)</f>
        <v>27559480.719999999</v>
      </c>
      <c r="E29" s="3" t="s">
        <v>10</v>
      </c>
    </row>
    <row r="30" spans="1:5">
      <c r="A30" s="11">
        <v>6.1</v>
      </c>
      <c r="B30" s="6" t="s">
        <v>19</v>
      </c>
      <c r="C30" s="7">
        <v>4084782.35</v>
      </c>
      <c r="D30" s="7">
        <v>4452412.76</v>
      </c>
      <c r="E30" s="3"/>
    </row>
    <row r="31" spans="1:5">
      <c r="A31" s="11">
        <v>6.2</v>
      </c>
      <c r="B31" s="6" t="s">
        <v>20</v>
      </c>
      <c r="C31" s="7">
        <v>5892612.8399999999</v>
      </c>
      <c r="D31" s="7">
        <v>6422947.9800000004</v>
      </c>
      <c r="E31" s="3"/>
    </row>
    <row r="32" spans="1:5">
      <c r="A32" s="11">
        <v>6.3</v>
      </c>
      <c r="B32" s="6" t="s">
        <v>21</v>
      </c>
      <c r="C32" s="7">
        <v>3659797.35</v>
      </c>
      <c r="D32" s="7">
        <v>3989179.12</v>
      </c>
      <c r="E32" s="3"/>
    </row>
    <row r="33" spans="1:5">
      <c r="A33" s="11">
        <v>6.4</v>
      </c>
      <c r="B33" s="6" t="s">
        <v>22</v>
      </c>
      <c r="C33" s="7">
        <v>1845103.42</v>
      </c>
      <c r="D33" s="7">
        <v>2011162.73</v>
      </c>
      <c r="E33" s="3"/>
    </row>
    <row r="34" spans="1:5">
      <c r="A34" s="11">
        <v>6.5</v>
      </c>
      <c r="B34" s="6" t="s">
        <v>23</v>
      </c>
      <c r="C34" s="7">
        <v>7633341.96</v>
      </c>
      <c r="D34" s="7">
        <v>8320342.7400000002</v>
      </c>
      <c r="E34" s="3"/>
    </row>
    <row r="35" spans="1:5">
      <c r="A35" s="11">
        <v>6.6</v>
      </c>
      <c r="B35" s="6" t="s">
        <v>24</v>
      </c>
      <c r="C35" s="7">
        <v>2168289.35</v>
      </c>
      <c r="D35" s="7">
        <v>2363435.39</v>
      </c>
      <c r="E35" s="3"/>
    </row>
    <row r="36" spans="1:5">
      <c r="A36" s="4"/>
      <c r="B36" s="1" t="s">
        <v>14</v>
      </c>
      <c r="C36" s="2">
        <f>C3+C5+C8+C16+C24+C29</f>
        <v>549713524.87</v>
      </c>
      <c r="D36" s="2">
        <f>D3+D5+D8+D16+D24+D29</f>
        <v>598553986.95999992</v>
      </c>
      <c r="E36" s="2"/>
    </row>
    <row r="37" spans="1:5" ht="58.8" customHeight="1">
      <c r="A37" s="24" t="s">
        <v>37</v>
      </c>
      <c r="B37" s="25"/>
      <c r="C37" s="25"/>
      <c r="D37" s="25"/>
      <c r="E37" s="25"/>
    </row>
  </sheetData>
  <mergeCells count="2">
    <mergeCell ref="A1:E1"/>
    <mergeCell ref="A37:E37"/>
  </mergeCells>
  <phoneticPr fontId="9"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最高投标限价</vt:lpstr>
      <vt:lpstr>费用构成明细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79920</dc:creator>
  <cp:lastModifiedBy>1</cp:lastModifiedBy>
  <dcterms:created xsi:type="dcterms:W3CDTF">2023-10-11T08:41:00Z</dcterms:created>
  <dcterms:modified xsi:type="dcterms:W3CDTF">2023-10-30T11:48:40Z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A2968C53B89A462BA16E18D2AB9DAB1C_13</vt:lpwstr>
  </property>
  <property fmtid="{D5CDD505-2E9C-101B-9397-08002B2CF9AE}" pid="3" name="KSOProductBuildVer">
    <vt:lpwstr>2052-12.1.0.15398</vt:lpwstr>
  </property>
</Properties>
</file>